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0430" windowHeight="8325"/>
  </bookViews>
  <sheets>
    <sheet name="2012" sheetId="1" r:id="rId1"/>
    <sheet name="2013" sheetId="2" r:id="rId2"/>
  </sheets>
  <definedNames>
    <definedName name="_xlnm._FilterDatabase" localSheetId="0" hidden="1">'2012'!$A$3:$H$249</definedName>
  </definedName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4" i="1"/>
  <c r="N2" i="1" l="1"/>
  <c r="N7" i="1" s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N8" i="1" l="1"/>
  <c r="N5" i="1"/>
  <c r="N6" i="1"/>
  <c r="N4" i="1"/>
  <c r="K3" i="1"/>
  <c r="N3" i="1" l="1"/>
</calcChain>
</file>

<file path=xl/sharedStrings.xml><?xml version="1.0" encoding="utf-8"?>
<sst xmlns="http://schemas.openxmlformats.org/spreadsheetml/2006/main" count="889" uniqueCount="412">
  <si>
    <t>дата</t>
  </si>
  <si>
    <t>цель</t>
  </si>
  <si>
    <t>кто</t>
  </si>
  <si>
    <t>откуда</t>
  </si>
  <si>
    <t>куда</t>
  </si>
  <si>
    <t>земля</t>
  </si>
  <si>
    <t>получена</t>
  </si>
  <si>
    <t>кол-во дней</t>
  </si>
  <si>
    <t>виза невесты</t>
  </si>
  <si>
    <t>nezabudka111</t>
  </si>
  <si>
    <t>Таганрог</t>
  </si>
  <si>
    <t>Remscheid</t>
  </si>
  <si>
    <t>NRW</t>
  </si>
  <si>
    <t>воссоединение</t>
  </si>
  <si>
    <t>megagin13</t>
  </si>
  <si>
    <t>Москва</t>
  </si>
  <si>
    <t>Gadebusch</t>
  </si>
  <si>
    <t>MV</t>
  </si>
  <si>
    <t>ksantine</t>
  </si>
  <si>
    <t>Днепропетровск</t>
  </si>
  <si>
    <t>Mönchengladbach</t>
  </si>
  <si>
    <t>воссоединение (с ребёнком)</t>
  </si>
  <si>
    <t>Любовь 39 RUS</t>
  </si>
  <si>
    <t>Калининград</t>
  </si>
  <si>
    <t>Iserlohn</t>
  </si>
  <si>
    <t>воссоединение (с детьми)</t>
  </si>
  <si>
    <t>LiudmilaT</t>
  </si>
  <si>
    <t>Hamburg</t>
  </si>
  <si>
    <t>HH</t>
  </si>
  <si>
    <t>Cherry1105</t>
  </si>
  <si>
    <t>Волгоград</t>
  </si>
  <si>
    <t>Hessen</t>
  </si>
  <si>
    <t>HE</t>
  </si>
  <si>
    <t>воссоединение (с ребенком)</t>
  </si>
  <si>
    <t>Veta11</t>
  </si>
  <si>
    <t>Schleswig</t>
  </si>
  <si>
    <t>SH</t>
  </si>
  <si>
    <t>Irinka_belo4ka</t>
  </si>
  <si>
    <t>МАРИЯ789</t>
  </si>
  <si>
    <t>Челябинск</t>
  </si>
  <si>
    <t>Miltenberg</t>
  </si>
  <si>
    <t>Frankfurt/Oder</t>
  </si>
  <si>
    <t>BY</t>
  </si>
  <si>
    <t>BB</t>
  </si>
  <si>
    <t>Natalie A</t>
  </si>
  <si>
    <t>Актобе</t>
  </si>
  <si>
    <t>Neuwied</t>
  </si>
  <si>
    <t>RP</t>
  </si>
  <si>
    <t>Еленка18</t>
  </si>
  <si>
    <t>Екатеринбург</t>
  </si>
  <si>
    <t>Wesseling</t>
  </si>
  <si>
    <t>kkatenkaa</t>
  </si>
  <si>
    <t>Ayr777</t>
  </si>
  <si>
    <t>Уфа</t>
  </si>
  <si>
    <t>Ludwigsburg</t>
  </si>
  <si>
    <t>BW</t>
  </si>
  <si>
    <t>v6000v</t>
  </si>
  <si>
    <t>ginger-ale</t>
  </si>
  <si>
    <t>Reinbek</t>
  </si>
  <si>
    <t>patron112</t>
  </si>
  <si>
    <t>Stade</t>
  </si>
  <si>
    <t>NI</t>
  </si>
  <si>
    <t>antonina</t>
  </si>
  <si>
    <t>Санкт-Петербург</t>
  </si>
  <si>
    <t>Heidenheim</t>
  </si>
  <si>
    <t>TanyaRu</t>
  </si>
  <si>
    <t>Феодосия</t>
  </si>
  <si>
    <t>Öpfingen</t>
  </si>
  <si>
    <t>Baersche</t>
  </si>
  <si>
    <t>Тюмень</t>
  </si>
  <si>
    <t>Karlskron</t>
  </si>
  <si>
    <t>myacnoy</t>
  </si>
  <si>
    <t>Белгород</t>
  </si>
  <si>
    <t>Saerbeck</t>
  </si>
  <si>
    <t>Helenka812</t>
  </si>
  <si>
    <t>Paderborn</t>
  </si>
  <si>
    <t>kagrek</t>
  </si>
  <si>
    <t>Новосибирск</t>
  </si>
  <si>
    <t>Pinneberg</t>
  </si>
  <si>
    <t>zimt1890</t>
  </si>
  <si>
    <t>Potsdam</t>
  </si>
  <si>
    <t>ВВ</t>
  </si>
  <si>
    <t>Dtm12</t>
  </si>
  <si>
    <t>Nordhausen</t>
  </si>
  <si>
    <t>TH</t>
  </si>
  <si>
    <t>Анюта11</t>
  </si>
  <si>
    <t>Ереван</t>
  </si>
  <si>
    <t>Wipperfurth</t>
  </si>
  <si>
    <t>Aleksa_Betsch</t>
  </si>
  <si>
    <t>Arnsberg</t>
  </si>
  <si>
    <t>Лена_Корнева</t>
  </si>
  <si>
    <t>Schönsee</t>
  </si>
  <si>
    <t>KaktuZZ</t>
  </si>
  <si>
    <t>Katalina_5</t>
  </si>
  <si>
    <t>Borken</t>
  </si>
  <si>
    <t>Ralfi:</t>
  </si>
  <si>
    <t>Berlin</t>
  </si>
  <si>
    <t>BE</t>
  </si>
  <si>
    <t>Lana_71</t>
  </si>
  <si>
    <t>Bad Berleburg</t>
  </si>
  <si>
    <t>JuliaKlein</t>
  </si>
  <si>
    <t>Казань</t>
  </si>
  <si>
    <t>Aschaffenburg</t>
  </si>
  <si>
    <t>gixorka</t>
  </si>
  <si>
    <t>Bad Tölz</t>
  </si>
  <si>
    <t>Хуст Закарпатье</t>
  </si>
  <si>
    <t>Dauua</t>
  </si>
  <si>
    <t>Günzburg</t>
  </si>
  <si>
    <t>Coccinella</t>
  </si>
  <si>
    <t>Киев</t>
  </si>
  <si>
    <t>виза жениха</t>
  </si>
  <si>
    <t>ANTON_12</t>
  </si>
  <si>
    <t>AlexMamenko</t>
  </si>
  <si>
    <t>Donauwörth</t>
  </si>
  <si>
    <t>Aleksa Lieder</t>
  </si>
  <si>
    <t>Одесса</t>
  </si>
  <si>
    <t>Ingoldesstadt</t>
  </si>
  <si>
    <t>Stro4ka</t>
  </si>
  <si>
    <t>Düsseldorf</t>
  </si>
  <si>
    <t>LTL</t>
  </si>
  <si>
    <t>Bad Hersfeld</t>
  </si>
  <si>
    <t>Mia7</t>
  </si>
  <si>
    <t>Wermelskirchen</t>
  </si>
  <si>
    <t>lilyako</t>
  </si>
  <si>
    <t>München</t>
  </si>
  <si>
    <t>Eleb14</t>
  </si>
  <si>
    <t>Staßfurt</t>
  </si>
  <si>
    <t>ST</t>
  </si>
  <si>
    <t>juliahoft</t>
  </si>
  <si>
    <t>Braunschweig</t>
  </si>
  <si>
    <t>Женя W</t>
  </si>
  <si>
    <t>Bremen</t>
  </si>
  <si>
    <t>HB</t>
  </si>
  <si>
    <t>Lyamonadik</t>
  </si>
  <si>
    <t>Neustadt</t>
  </si>
  <si>
    <t>SN</t>
  </si>
  <si>
    <t>Uma_Fabini</t>
  </si>
  <si>
    <t>Frankfurt</t>
  </si>
  <si>
    <t>виза невесты (с ребенком)</t>
  </si>
  <si>
    <t>ines0</t>
  </si>
  <si>
    <t>Минск</t>
  </si>
  <si>
    <t>Reutlingen</t>
  </si>
  <si>
    <t>lera4ka</t>
  </si>
  <si>
    <t>Dresden</t>
  </si>
  <si>
    <t>Vera:)</t>
  </si>
  <si>
    <t>Chemnitz</t>
  </si>
  <si>
    <t>buka09</t>
  </si>
  <si>
    <t>Krefeld</t>
  </si>
  <si>
    <t>klubnika830</t>
  </si>
  <si>
    <t>Schopfhiem</t>
  </si>
  <si>
    <t>Марианна Росмайт</t>
  </si>
  <si>
    <t>Луганск</t>
  </si>
  <si>
    <t>Lübeck</t>
  </si>
  <si>
    <t>Kaktus222</t>
  </si>
  <si>
    <t>Bopfingen</t>
  </si>
  <si>
    <t>BelajaVorona</t>
  </si>
  <si>
    <t>Омск</t>
  </si>
  <si>
    <t>Marffusha</t>
  </si>
  <si>
    <t>@lenk@1</t>
  </si>
  <si>
    <t>Донецк</t>
  </si>
  <si>
    <t>Алисия2011</t>
  </si>
  <si>
    <t>Svetlana770614</t>
  </si>
  <si>
    <t>Украина</t>
  </si>
  <si>
    <t>Elsfleth</t>
  </si>
  <si>
    <t>kirast777</t>
  </si>
  <si>
    <t>Kaiserslautern</t>
  </si>
  <si>
    <t>fainka 1</t>
  </si>
  <si>
    <t>Velbert</t>
  </si>
  <si>
    <t>Viktoriya!</t>
  </si>
  <si>
    <t>Алекса 06</t>
  </si>
  <si>
    <t>Сургут</t>
  </si>
  <si>
    <t>Wiesloch</t>
  </si>
  <si>
    <t>Anutka1984</t>
  </si>
  <si>
    <t>Fulda</t>
  </si>
  <si>
    <t>eli_vsz</t>
  </si>
  <si>
    <t>канетелька</t>
  </si>
  <si>
    <t>Yuli1</t>
  </si>
  <si>
    <t>Arnstadt</t>
  </si>
  <si>
    <t>Lily91</t>
  </si>
  <si>
    <t>Finnentrop</t>
  </si>
  <si>
    <t>Иреночка</t>
  </si>
  <si>
    <t>Münster</t>
  </si>
  <si>
    <t>Dortmund</t>
  </si>
  <si>
    <t>neagara2011</t>
  </si>
  <si>
    <t>Новомосковск</t>
  </si>
  <si>
    <t>winter_sun</t>
  </si>
  <si>
    <t>sweta777</t>
  </si>
  <si>
    <t>Hannover</t>
  </si>
  <si>
    <t>tamalex</t>
  </si>
  <si>
    <t>Calw</t>
  </si>
  <si>
    <t>wanja_</t>
  </si>
  <si>
    <t>sashenjka</t>
  </si>
  <si>
    <t>AlexandraNeu</t>
  </si>
  <si>
    <t>tanüscha75</t>
  </si>
  <si>
    <t>Орёл</t>
  </si>
  <si>
    <t>babotscha25</t>
  </si>
  <si>
    <t>Maüshen</t>
  </si>
  <si>
    <t>Полтава</t>
  </si>
  <si>
    <t>Bohmte</t>
  </si>
  <si>
    <t>Nastena 2012</t>
  </si>
  <si>
    <t>AnastasiaZor</t>
  </si>
  <si>
    <t>Tina_11</t>
  </si>
  <si>
    <t>Анют_ка</t>
  </si>
  <si>
    <t>Кемерово</t>
  </si>
  <si>
    <t>olgapo</t>
  </si>
  <si>
    <t>lilynamoz</t>
  </si>
  <si>
    <t xml:space="preserve">Казань </t>
  </si>
  <si>
    <t>Schwäbisch Günd</t>
  </si>
  <si>
    <t>Bochum</t>
  </si>
  <si>
    <t>Deggendorf</t>
  </si>
  <si>
    <t>Bielefeld</t>
  </si>
  <si>
    <t>Heidelberg</t>
  </si>
  <si>
    <t>Merenberg</t>
  </si>
  <si>
    <t>Schönenbach</t>
  </si>
  <si>
    <t>виза невесты (с 2-мя детьми)</t>
  </si>
  <si>
    <t>Tanuu</t>
  </si>
  <si>
    <t>Ulm</t>
  </si>
  <si>
    <t>senok20112011</t>
  </si>
  <si>
    <t>Нижний Новгород</t>
  </si>
  <si>
    <t>Waiblingen</t>
  </si>
  <si>
    <t>Frankfurt am Mein</t>
  </si>
  <si>
    <t>qaz3</t>
  </si>
  <si>
    <t>Detmold</t>
  </si>
  <si>
    <t>Сергей_25</t>
  </si>
  <si>
    <t>Oмск</t>
  </si>
  <si>
    <t>Baden-Baden</t>
  </si>
  <si>
    <t>janna1975</t>
  </si>
  <si>
    <t>Sachsen-Anhalt</t>
  </si>
  <si>
    <t>Ирма2</t>
  </si>
  <si>
    <t>Краснодар</t>
  </si>
  <si>
    <t>Greven</t>
  </si>
  <si>
    <t>lish1211</t>
  </si>
  <si>
    <t>Hettstedt</t>
  </si>
  <si>
    <t>lorik_84</t>
  </si>
  <si>
    <t>Tatjanafeliz</t>
  </si>
  <si>
    <t>Frankfurt am Main</t>
  </si>
  <si>
    <t>бем</t>
  </si>
  <si>
    <t>Wesel</t>
  </si>
  <si>
    <t>Maraqua</t>
  </si>
  <si>
    <t>Zh@smink@</t>
  </si>
  <si>
    <t>Ярославль</t>
  </si>
  <si>
    <t>Karlsruhe</t>
  </si>
  <si>
    <t>Dodgergirl</t>
  </si>
  <si>
    <t>Воронеж</t>
  </si>
  <si>
    <t>RedTip</t>
  </si>
  <si>
    <t>Lohmar</t>
  </si>
  <si>
    <t>Рыж@Я</t>
  </si>
  <si>
    <t>Петрозаводск</t>
  </si>
  <si>
    <t>Marburg</t>
  </si>
  <si>
    <t>Mister1974</t>
  </si>
  <si>
    <t>Volgodonsk22</t>
  </si>
  <si>
    <t>katyaum</t>
  </si>
  <si>
    <t>kimkeisha</t>
  </si>
  <si>
    <t>Mehlissa</t>
  </si>
  <si>
    <t>Zella-Mehlis</t>
  </si>
  <si>
    <t>воссоединение (с 2-мя детьми)</t>
  </si>
  <si>
    <t>katharinamarlene</t>
  </si>
  <si>
    <t>Wismar</t>
  </si>
  <si>
    <t>Furth</t>
  </si>
  <si>
    <t>Ира 86</t>
  </si>
  <si>
    <t>Калуш</t>
  </si>
  <si>
    <t>Magdeburg</t>
  </si>
  <si>
    <t>Alu4a</t>
  </si>
  <si>
    <t>Worms</t>
  </si>
  <si>
    <t>aelita88</t>
  </si>
  <si>
    <t>bagira2110</t>
  </si>
  <si>
    <t>Passau</t>
  </si>
  <si>
    <t>Анастасия777</t>
  </si>
  <si>
    <t>любаша4</t>
  </si>
  <si>
    <t>Osnabrück</t>
  </si>
  <si>
    <t>Миланья 2012</t>
  </si>
  <si>
    <t>nexsst</t>
  </si>
  <si>
    <t>Смоленск</t>
  </si>
  <si>
    <t>Pforzheim</t>
  </si>
  <si>
    <t>тома224</t>
  </si>
  <si>
    <t>Düren</t>
  </si>
  <si>
    <t>taima_TZ</t>
  </si>
  <si>
    <t>Köln</t>
  </si>
  <si>
    <t>wasserkupe</t>
  </si>
  <si>
    <t>ribkavanda</t>
  </si>
  <si>
    <t>Saarland</t>
  </si>
  <si>
    <t>SL</t>
  </si>
  <si>
    <t>Маргарита Гросс</t>
  </si>
  <si>
    <t>Самара</t>
  </si>
  <si>
    <t>Stuttgart</t>
  </si>
  <si>
    <t>FrauAnastasia</t>
  </si>
  <si>
    <t>Duisburg</t>
  </si>
  <si>
    <t>Tina_V</t>
  </si>
  <si>
    <t>teekhimirchi</t>
  </si>
  <si>
    <t>Delitzsch</t>
  </si>
  <si>
    <t>жанна69</t>
  </si>
  <si>
    <t>Новороссийск</t>
  </si>
  <si>
    <t>Wuppertal</t>
  </si>
  <si>
    <t>Наталья_16</t>
  </si>
  <si>
    <t>Рязань</t>
  </si>
  <si>
    <t>Gammertingen</t>
  </si>
  <si>
    <t>chugunok.rus</t>
  </si>
  <si>
    <t>Unna</t>
  </si>
  <si>
    <t>Jedd</t>
  </si>
  <si>
    <t>Ludwigshafen</t>
  </si>
  <si>
    <t>Honey-girl</t>
  </si>
  <si>
    <t>Евпатория</t>
  </si>
  <si>
    <t>Künzelsau</t>
  </si>
  <si>
    <t>Nürnberg</t>
  </si>
  <si>
    <t>Иркутск</t>
  </si>
  <si>
    <t>Мирослава2010</t>
  </si>
  <si>
    <t>Ивано-Франковск</t>
  </si>
  <si>
    <t>Adorf</t>
  </si>
  <si>
    <t>Schmidt_2012</t>
  </si>
  <si>
    <t>Тося_</t>
  </si>
  <si>
    <t>Ingolstadt</t>
  </si>
  <si>
    <t>лена888</t>
  </si>
  <si>
    <t>Херсон</t>
  </si>
  <si>
    <t>Gackenbach</t>
  </si>
  <si>
    <t>Violetta_lex</t>
  </si>
  <si>
    <t>Mörlenbach</t>
  </si>
  <si>
    <t>AirForU</t>
  </si>
  <si>
    <t>bmarussia</t>
  </si>
  <si>
    <t>Hовосибирск</t>
  </si>
  <si>
    <t>Verden(Aller)</t>
  </si>
  <si>
    <t>JustBloc</t>
  </si>
  <si>
    <t>Castrop-Rauxel</t>
  </si>
  <si>
    <t>Julia2608</t>
  </si>
  <si>
    <t>Казахстан</t>
  </si>
  <si>
    <t>Augsburg</t>
  </si>
  <si>
    <t>lina0306</t>
  </si>
  <si>
    <t>Svetlana_2703</t>
  </si>
  <si>
    <t>Мария Чуракова</t>
  </si>
  <si>
    <t>VeronikaAhmedsin</t>
  </si>
  <si>
    <t>Marl</t>
  </si>
  <si>
    <t>капюшон</t>
  </si>
  <si>
    <t>Aachen</t>
  </si>
  <si>
    <t>cuca85</t>
  </si>
  <si>
    <t>Луба</t>
  </si>
  <si>
    <t>Recke/Espel</t>
  </si>
  <si>
    <t>stasia0569</t>
  </si>
  <si>
    <t>Кишинев</t>
  </si>
  <si>
    <t>НЕ</t>
  </si>
  <si>
    <t>Ulitta</t>
  </si>
  <si>
    <t>Schwörstadt</t>
  </si>
  <si>
    <t>Katherine_I</t>
  </si>
  <si>
    <t>Запорожье</t>
  </si>
  <si>
    <t>Kirchheimbolanden</t>
  </si>
  <si>
    <t>Оленька_3</t>
  </si>
  <si>
    <t>Александрия</t>
  </si>
  <si>
    <t>Weiden</t>
  </si>
  <si>
    <t>Olga-30</t>
  </si>
  <si>
    <t>Wlada Lada</t>
  </si>
  <si>
    <t>Харьков</t>
  </si>
  <si>
    <t>Wildeshausen</t>
  </si>
  <si>
    <t>Alisa globyla</t>
  </si>
  <si>
    <t>Ижевск</t>
  </si>
  <si>
    <t>Meschede</t>
  </si>
  <si>
    <t>Юльчёнок2012</t>
  </si>
  <si>
    <t>Wetter</t>
  </si>
  <si>
    <t>ice-frau</t>
  </si>
  <si>
    <t>natali2710</t>
  </si>
  <si>
    <t>Licht0</t>
  </si>
  <si>
    <t>Offenbach am Main</t>
  </si>
  <si>
    <t>imJuli</t>
  </si>
  <si>
    <t>Taisaldre</t>
  </si>
  <si>
    <t>Swisttal</t>
  </si>
  <si>
    <t>Svetlana Philipp</t>
  </si>
  <si>
    <t>Rastatt</t>
  </si>
  <si>
    <t>zavtra2012</t>
  </si>
  <si>
    <t>Traunreut</t>
  </si>
  <si>
    <t>inna_bestok</t>
  </si>
  <si>
    <t>Larrik</t>
  </si>
  <si>
    <t>Пермь</t>
  </si>
  <si>
    <t>Lada8</t>
  </si>
  <si>
    <t>wwa07</t>
  </si>
  <si>
    <t>Altenburg</t>
  </si>
  <si>
    <t>Helena_125</t>
  </si>
  <si>
    <t>Пемка</t>
  </si>
  <si>
    <t>Weißenfels</t>
  </si>
  <si>
    <t>AnastMa</t>
  </si>
  <si>
    <t>Koblenz</t>
  </si>
  <si>
    <t>Kateris</t>
  </si>
  <si>
    <t>Астрахань</t>
  </si>
  <si>
    <t>Rostock</t>
  </si>
  <si>
    <t>I_R_E_N</t>
  </si>
  <si>
    <t>Halle/Saale</t>
  </si>
  <si>
    <t>krystynka9</t>
  </si>
  <si>
    <t>Львов</t>
  </si>
  <si>
    <t>Oldenburg</t>
  </si>
  <si>
    <t>gerbercka</t>
  </si>
  <si>
    <t>Kleve</t>
  </si>
  <si>
    <t>Katie7</t>
  </si>
  <si>
    <t>Buchholz</t>
  </si>
  <si>
    <t>Polina888</t>
  </si>
  <si>
    <t>Heidenau</t>
  </si>
  <si>
    <t>22-28</t>
  </si>
  <si>
    <t>15-21</t>
  </si>
  <si>
    <t>8-14</t>
  </si>
  <si>
    <t>29-35</t>
  </si>
  <si>
    <t>36-42</t>
  </si>
  <si>
    <t>43-49</t>
  </si>
  <si>
    <t>50-56</t>
  </si>
  <si>
    <t>до мес.</t>
  </si>
  <si>
    <t>1-2 мес.</t>
  </si>
  <si>
    <t>2-3 мес.</t>
  </si>
  <si>
    <t>57-63</t>
  </si>
  <si>
    <t>64-70</t>
  </si>
  <si>
    <t>71-77</t>
  </si>
  <si>
    <t>78-84</t>
  </si>
  <si>
    <t>85-91</t>
  </si>
  <si>
    <t>92-98</t>
  </si>
  <si>
    <t>&gt;99</t>
  </si>
  <si>
    <t>не пол.</t>
  </si>
  <si>
    <t>более 3мес.</t>
  </si>
  <si>
    <t>не получ.</t>
  </si>
  <si>
    <t>не изменять ячейки!!!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</si>
</sst>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10" fontId="0" fillId="3" borderId="6" xfId="0" applyNumberFormat="1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center" vertical="center" wrapText="1"/>
      <protection hidden="1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33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00B050"/>
        </patternFill>
      </fill>
    </dxf>
    <dxf>
      <fill>
        <patternFill>
          <bgColor rgb="FF66FFFF"/>
        </patternFill>
      </fill>
    </dxf>
    <dxf>
      <fill>
        <patternFill>
          <bgColor rgb="FFFFFF0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00B050"/>
        </patternFill>
      </fill>
    </dxf>
    <dxf>
      <fill>
        <patternFill>
          <bgColor rgb="FF66FFFF"/>
        </patternFill>
      </fill>
    </dxf>
    <dxf>
      <fill>
        <patternFill>
          <bgColor rgb="FFFFFF0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Medium9"/>
  <colors>
    <mruColors>
      <color rgb="FFFFFF99"/>
      <color rgb="FFFF9900"/>
      <color rgb="FF66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9"/>
  <sheetViews>
    <sheetView tabSelected="1" zoomScaleNormal="100" zoomScaleSheetLayoutView="100" workbookViewId="0">
      <pane ySplit="3" topLeftCell="A4" activePane="bottomLeft" state="frozen"/>
      <selection pane="bottomLeft" activeCell="E6" sqref="E6"/>
    </sheetView>
  </sheetViews>
  <sheetFormatPr defaultRowHeight="15" x14ac:dyDescent="0.25"/>
  <cols>
    <col min="1" max="1" width="10.140625" style="15" bestFit="1" customWidth="1"/>
    <col min="2" max="2" width="15.140625" style="16" customWidth="1"/>
    <col min="3" max="3" width="15" style="17" customWidth="1"/>
    <col min="4" max="4" width="16.85546875" style="17" customWidth="1"/>
    <col min="5" max="5" width="18.42578125" style="17" customWidth="1"/>
    <col min="6" max="6" width="7.42578125" style="17" customWidth="1"/>
    <col min="7" max="7" width="10.140625" style="17" bestFit="1" customWidth="1"/>
    <col min="8" max="8" width="7.5703125" style="18" customWidth="1"/>
    <col min="9" max="9" width="1.85546875" style="19" customWidth="1"/>
    <col min="10" max="10" width="6.140625" style="17" customWidth="1"/>
    <col min="11" max="11" width="11.5703125" style="17" bestFit="1" customWidth="1"/>
    <col min="12" max="12" width="1.5703125" style="19" customWidth="1"/>
    <col min="13" max="13" width="10.5703125" style="17" customWidth="1"/>
    <col min="14" max="14" width="11.140625" style="17" bestFit="1" customWidth="1"/>
    <col min="15" max="15" width="2" style="19" customWidth="1"/>
    <col min="16" max="16384" width="9.140625" style="17"/>
  </cols>
  <sheetData>
    <row r="1" spans="1:15" ht="15.75" thickBot="1" x14ac:dyDescent="0.3">
      <c r="D1" s="22" t="s">
        <v>411</v>
      </c>
      <c r="E1" s="23"/>
    </row>
    <row r="2" spans="1:15" ht="15.75" thickBot="1" x14ac:dyDescent="0.3">
      <c r="K2" s="17">
        <v>172</v>
      </c>
      <c r="N2" s="3">
        <f>K2</f>
        <v>172</v>
      </c>
    </row>
    <row r="3" spans="1:15" ht="42" customHeight="1" thickBot="1" x14ac:dyDescent="0.3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14" t="s">
        <v>7</v>
      </c>
      <c r="K3" s="2">
        <f>SUM(K4:K18)</f>
        <v>0.99999999999999989</v>
      </c>
      <c r="N3" s="2">
        <f>SUM(N4:N8)</f>
        <v>0.99999999999999989</v>
      </c>
    </row>
    <row r="4" spans="1:15" s="16" customFormat="1" ht="27" customHeight="1" x14ac:dyDescent="0.25">
      <c r="A4" s="8">
        <v>40911</v>
      </c>
      <c r="B4" s="9" t="s">
        <v>13</v>
      </c>
      <c r="C4" s="9" t="s">
        <v>155</v>
      </c>
      <c r="D4" s="9" t="s">
        <v>156</v>
      </c>
      <c r="E4" s="9" t="s">
        <v>208</v>
      </c>
      <c r="F4" s="9" t="s">
        <v>12</v>
      </c>
      <c r="G4" s="8">
        <v>40962</v>
      </c>
      <c r="H4" s="1">
        <f>IF((G4-A4)&gt;1,(G4-A4)," ")</f>
        <v>51</v>
      </c>
      <c r="I4" s="20"/>
      <c r="J4" s="21" t="s">
        <v>393</v>
      </c>
      <c r="K4" s="4">
        <f>14/K2</f>
        <v>8.1395348837209308E-2</v>
      </c>
      <c r="L4" s="20"/>
      <c r="M4" s="16" t="s">
        <v>398</v>
      </c>
      <c r="N4" s="4">
        <f>69/N2</f>
        <v>0.40116279069767441</v>
      </c>
      <c r="O4" s="20"/>
    </row>
    <row r="5" spans="1:15" s="16" customFormat="1" ht="27" customHeight="1" x14ac:dyDescent="0.25">
      <c r="A5" s="10">
        <v>40912</v>
      </c>
      <c r="B5" s="11" t="s">
        <v>13</v>
      </c>
      <c r="C5" s="11" t="s">
        <v>157</v>
      </c>
      <c r="D5" s="11" t="s">
        <v>15</v>
      </c>
      <c r="E5" s="11" t="s">
        <v>181</v>
      </c>
      <c r="F5" s="9" t="s">
        <v>12</v>
      </c>
      <c r="G5" s="10">
        <v>40939</v>
      </c>
      <c r="H5" s="1">
        <f t="shared" ref="H5:H68" si="0">IF((G5-A5)&gt;1,(G5-A5)," ")</f>
        <v>27</v>
      </c>
      <c r="I5" s="20"/>
      <c r="J5" s="21" t="s">
        <v>392</v>
      </c>
      <c r="K5" s="4">
        <f>23/K2</f>
        <v>0.13372093023255813</v>
      </c>
      <c r="L5" s="20"/>
      <c r="M5" s="16" t="s">
        <v>399</v>
      </c>
      <c r="N5" s="4">
        <f>46/N2</f>
        <v>0.26744186046511625</v>
      </c>
      <c r="O5" s="20"/>
    </row>
    <row r="6" spans="1:15" s="16" customFormat="1" ht="27" customHeight="1" x14ac:dyDescent="0.25">
      <c r="A6" s="10">
        <v>40913</v>
      </c>
      <c r="B6" s="9" t="s">
        <v>13</v>
      </c>
      <c r="C6" s="11" t="s">
        <v>158</v>
      </c>
      <c r="D6" s="11" t="s">
        <v>159</v>
      </c>
      <c r="E6" s="11" t="s">
        <v>96</v>
      </c>
      <c r="F6" s="9" t="s">
        <v>97</v>
      </c>
      <c r="G6" s="10">
        <v>40953</v>
      </c>
      <c r="H6" s="1">
        <f t="shared" si="0"/>
        <v>40</v>
      </c>
      <c r="I6" s="20"/>
      <c r="J6" s="21" t="s">
        <v>391</v>
      </c>
      <c r="K6" s="4">
        <f>24/K2</f>
        <v>0.13953488372093023</v>
      </c>
      <c r="L6" s="20"/>
      <c r="M6" s="16" t="s">
        <v>400</v>
      </c>
      <c r="N6" s="4">
        <f>6/N2</f>
        <v>3.4883720930232558E-2</v>
      </c>
      <c r="O6" s="20"/>
    </row>
    <row r="7" spans="1:15" s="16" customFormat="1" ht="27" customHeight="1" x14ac:dyDescent="0.25">
      <c r="A7" s="10">
        <v>40913</v>
      </c>
      <c r="B7" s="11" t="s">
        <v>33</v>
      </c>
      <c r="C7" s="11" t="s">
        <v>160</v>
      </c>
      <c r="D7" s="11" t="s">
        <v>77</v>
      </c>
      <c r="E7" s="11" t="s">
        <v>96</v>
      </c>
      <c r="F7" s="9" t="s">
        <v>97</v>
      </c>
      <c r="G7" s="11"/>
      <c r="H7" s="1" t="str">
        <f t="shared" si="0"/>
        <v xml:space="preserve"> </v>
      </c>
      <c r="I7" s="20"/>
      <c r="J7" s="21" t="s">
        <v>394</v>
      </c>
      <c r="K7" s="4">
        <f>16/K2</f>
        <v>9.3023255813953487E-2</v>
      </c>
      <c r="L7" s="20"/>
      <c r="M7" s="16" t="s">
        <v>409</v>
      </c>
      <c r="N7" s="4">
        <f>9/N2</f>
        <v>5.232558139534884E-2</v>
      </c>
      <c r="O7" s="20"/>
    </row>
    <row r="8" spans="1:15" s="16" customFormat="1" ht="27" customHeight="1" x14ac:dyDescent="0.25">
      <c r="A8" s="10">
        <v>40919</v>
      </c>
      <c r="B8" s="11" t="s">
        <v>13</v>
      </c>
      <c r="C8" s="11" t="s">
        <v>34</v>
      </c>
      <c r="D8" s="11" t="s">
        <v>19</v>
      </c>
      <c r="E8" s="11" t="s">
        <v>35</v>
      </c>
      <c r="F8" s="10" t="s">
        <v>36</v>
      </c>
      <c r="G8" s="10">
        <v>40952</v>
      </c>
      <c r="H8" s="1">
        <f t="shared" si="0"/>
        <v>33</v>
      </c>
      <c r="I8" s="20"/>
      <c r="J8" s="21" t="s">
        <v>395</v>
      </c>
      <c r="K8" s="4">
        <f>18/K2</f>
        <v>0.10465116279069768</v>
      </c>
      <c r="L8" s="20"/>
      <c r="M8" s="16" t="s">
        <v>410</v>
      </c>
      <c r="N8" s="4">
        <f>42/N2</f>
        <v>0.2441860465116279</v>
      </c>
      <c r="O8" s="20"/>
    </row>
    <row r="9" spans="1:15" s="16" customFormat="1" ht="27" customHeight="1" x14ac:dyDescent="0.25">
      <c r="A9" s="10">
        <v>40919</v>
      </c>
      <c r="B9" s="11" t="s">
        <v>33</v>
      </c>
      <c r="C9" s="11" t="s">
        <v>161</v>
      </c>
      <c r="D9" s="11" t="s">
        <v>162</v>
      </c>
      <c r="E9" s="11" t="s">
        <v>163</v>
      </c>
      <c r="F9" s="11" t="s">
        <v>61</v>
      </c>
      <c r="G9" s="10">
        <v>40963</v>
      </c>
      <c r="H9" s="1">
        <f t="shared" si="0"/>
        <v>44</v>
      </c>
      <c r="I9" s="20"/>
      <c r="J9" s="21" t="s">
        <v>396</v>
      </c>
      <c r="K9" s="4">
        <f>6/K2</f>
        <v>3.4883720930232558E-2</v>
      </c>
      <c r="L9" s="20"/>
      <c r="O9" s="20"/>
    </row>
    <row r="10" spans="1:15" s="16" customFormat="1" ht="27" customHeight="1" x14ac:dyDescent="0.25">
      <c r="A10" s="10">
        <v>40921</v>
      </c>
      <c r="B10" s="11" t="s">
        <v>13</v>
      </c>
      <c r="C10" s="11" t="s">
        <v>164</v>
      </c>
      <c r="D10" s="11" t="s">
        <v>77</v>
      </c>
      <c r="E10" s="11" t="s">
        <v>165</v>
      </c>
      <c r="F10" s="11" t="s">
        <v>47</v>
      </c>
      <c r="G10" s="10">
        <v>40962</v>
      </c>
      <c r="H10" s="1">
        <f t="shared" si="0"/>
        <v>41</v>
      </c>
      <c r="I10" s="20"/>
      <c r="J10" s="21" t="s">
        <v>397</v>
      </c>
      <c r="K10" s="4">
        <f>7/K2</f>
        <v>4.0697674418604654E-2</v>
      </c>
      <c r="L10" s="20"/>
      <c r="O10" s="20"/>
    </row>
    <row r="11" spans="1:15" s="16" customFormat="1" ht="27" customHeight="1" x14ac:dyDescent="0.25">
      <c r="A11" s="10">
        <v>40924</v>
      </c>
      <c r="B11" s="11" t="s">
        <v>13</v>
      </c>
      <c r="C11" s="11" t="s">
        <v>166</v>
      </c>
      <c r="D11" s="11" t="s">
        <v>77</v>
      </c>
      <c r="E11" s="11" t="s">
        <v>167</v>
      </c>
      <c r="F11" s="10" t="s">
        <v>12</v>
      </c>
      <c r="G11" s="10">
        <v>40938</v>
      </c>
      <c r="H11" s="1">
        <f t="shared" si="0"/>
        <v>14</v>
      </c>
      <c r="I11" s="20"/>
      <c r="J11" s="21" t="s">
        <v>401</v>
      </c>
      <c r="K11" s="4">
        <f>8/K2</f>
        <v>4.6511627906976744E-2</v>
      </c>
      <c r="L11" s="20"/>
      <c r="O11" s="20"/>
    </row>
    <row r="12" spans="1:15" s="16" customFormat="1" ht="27" customHeight="1" x14ac:dyDescent="0.25">
      <c r="A12" s="10">
        <v>40924</v>
      </c>
      <c r="B12" s="11" t="s">
        <v>13</v>
      </c>
      <c r="C12" s="11" t="s">
        <v>168</v>
      </c>
      <c r="D12" s="11" t="s">
        <v>77</v>
      </c>
      <c r="E12" s="11" t="s">
        <v>209</v>
      </c>
      <c r="F12" s="11" t="s">
        <v>42</v>
      </c>
      <c r="G12" s="10">
        <v>40938</v>
      </c>
      <c r="H12" s="1">
        <f t="shared" si="0"/>
        <v>14</v>
      </c>
      <c r="I12" s="20"/>
      <c r="J12" s="21" t="s">
        <v>402</v>
      </c>
      <c r="K12" s="4">
        <f>0/K2</f>
        <v>0</v>
      </c>
      <c r="L12" s="20"/>
      <c r="O12" s="20"/>
    </row>
    <row r="13" spans="1:15" s="16" customFormat="1" ht="27" customHeight="1" x14ac:dyDescent="0.25">
      <c r="A13" s="10">
        <v>40924</v>
      </c>
      <c r="B13" s="11" t="s">
        <v>13</v>
      </c>
      <c r="C13" s="11" t="s">
        <v>169</v>
      </c>
      <c r="D13" s="11" t="s">
        <v>170</v>
      </c>
      <c r="E13" s="11" t="s">
        <v>171</v>
      </c>
      <c r="F13" s="11" t="s">
        <v>55</v>
      </c>
      <c r="G13" s="10">
        <v>40948</v>
      </c>
      <c r="H13" s="1">
        <f t="shared" si="0"/>
        <v>24</v>
      </c>
      <c r="I13" s="20"/>
      <c r="J13" s="16" t="s">
        <v>403</v>
      </c>
      <c r="K13" s="4">
        <f>1/K2</f>
        <v>5.8139534883720929E-3</v>
      </c>
      <c r="L13" s="20"/>
      <c r="O13" s="20"/>
    </row>
    <row r="14" spans="1:15" s="16" customFormat="1" ht="27" customHeight="1" x14ac:dyDescent="0.25">
      <c r="A14" s="10">
        <v>40927</v>
      </c>
      <c r="B14" s="11" t="s">
        <v>21</v>
      </c>
      <c r="C14" s="11" t="s">
        <v>172</v>
      </c>
      <c r="D14" s="11" t="s">
        <v>151</v>
      </c>
      <c r="E14" s="11" t="s">
        <v>173</v>
      </c>
      <c r="F14" s="11" t="s">
        <v>32</v>
      </c>
      <c r="G14" s="10">
        <v>40952</v>
      </c>
      <c r="H14" s="1">
        <f t="shared" si="0"/>
        <v>25</v>
      </c>
      <c r="I14" s="20"/>
      <c r="J14" s="16" t="s">
        <v>404</v>
      </c>
      <c r="K14" s="4">
        <f>2/K2</f>
        <v>1.1627906976744186E-2</v>
      </c>
      <c r="L14" s="20"/>
      <c r="O14" s="20"/>
    </row>
    <row r="15" spans="1:15" s="16" customFormat="1" ht="27" customHeight="1" x14ac:dyDescent="0.25">
      <c r="A15" s="10">
        <v>40928</v>
      </c>
      <c r="B15" s="11" t="s">
        <v>13</v>
      </c>
      <c r="C15" s="11" t="s">
        <v>199</v>
      </c>
      <c r="D15" s="11" t="s">
        <v>156</v>
      </c>
      <c r="E15" s="11" t="s">
        <v>131</v>
      </c>
      <c r="F15" s="11" t="s">
        <v>61</v>
      </c>
      <c r="G15" s="10">
        <v>40987</v>
      </c>
      <c r="H15" s="1">
        <f t="shared" si="0"/>
        <v>59</v>
      </c>
      <c r="I15" s="20"/>
      <c r="J15" s="16" t="s">
        <v>405</v>
      </c>
      <c r="K15" s="4">
        <f>2/K2</f>
        <v>1.1627906976744186E-2</v>
      </c>
      <c r="L15" s="20"/>
      <c r="O15" s="20"/>
    </row>
    <row r="16" spans="1:15" s="16" customFormat="1" ht="27" customHeight="1" x14ac:dyDescent="0.25">
      <c r="A16" s="10">
        <v>40931</v>
      </c>
      <c r="B16" s="11" t="s">
        <v>13</v>
      </c>
      <c r="C16" s="11" t="s">
        <v>259</v>
      </c>
      <c r="D16" s="11" t="s">
        <v>260</v>
      </c>
      <c r="E16" s="11" t="s">
        <v>261</v>
      </c>
      <c r="F16" s="11" t="s">
        <v>127</v>
      </c>
      <c r="G16" s="10">
        <v>41124</v>
      </c>
      <c r="H16" s="1">
        <f t="shared" si="0"/>
        <v>193</v>
      </c>
      <c r="I16" s="20"/>
      <c r="J16" s="16" t="s">
        <v>406</v>
      </c>
      <c r="K16" s="4">
        <f>2/K2</f>
        <v>1.1627906976744186E-2</v>
      </c>
      <c r="L16" s="20"/>
      <c r="O16" s="20"/>
    </row>
    <row r="17" spans="1:15" s="16" customFormat="1" ht="27" customHeight="1" x14ac:dyDescent="0.25">
      <c r="A17" s="10">
        <v>40933</v>
      </c>
      <c r="B17" s="11" t="s">
        <v>13</v>
      </c>
      <c r="C17" s="11" t="s">
        <v>174</v>
      </c>
      <c r="D17" s="11" t="s">
        <v>49</v>
      </c>
      <c r="E17" s="11" t="s">
        <v>143</v>
      </c>
      <c r="F17" s="10" t="s">
        <v>135</v>
      </c>
      <c r="G17" s="10">
        <v>40947</v>
      </c>
      <c r="H17" s="1">
        <f t="shared" si="0"/>
        <v>14</v>
      </c>
      <c r="I17" s="20"/>
      <c r="J17" s="16" t="s">
        <v>407</v>
      </c>
      <c r="K17" s="4">
        <f>7/K2</f>
        <v>4.0697674418604654E-2</v>
      </c>
      <c r="L17" s="20"/>
      <c r="O17" s="20"/>
    </row>
    <row r="18" spans="1:15" s="16" customFormat="1" ht="27" customHeight="1" x14ac:dyDescent="0.25">
      <c r="A18" s="10">
        <v>40933</v>
      </c>
      <c r="B18" s="11" t="s">
        <v>214</v>
      </c>
      <c r="C18" s="11" t="s">
        <v>175</v>
      </c>
      <c r="D18" s="11" t="s">
        <v>156</v>
      </c>
      <c r="E18" s="11" t="s">
        <v>50</v>
      </c>
      <c r="F18" s="11" t="s">
        <v>12</v>
      </c>
      <c r="G18" s="10">
        <v>40989</v>
      </c>
      <c r="H18" s="1">
        <f t="shared" si="0"/>
        <v>56</v>
      </c>
      <c r="I18" s="20"/>
      <c r="J18" s="16" t="s">
        <v>408</v>
      </c>
      <c r="K18" s="4">
        <f>42/K2</f>
        <v>0.2441860465116279</v>
      </c>
      <c r="L18" s="20"/>
      <c r="O18" s="20"/>
    </row>
    <row r="19" spans="1:15" s="16" customFormat="1" ht="27" customHeight="1" x14ac:dyDescent="0.25">
      <c r="A19" s="10">
        <v>40933</v>
      </c>
      <c r="B19" s="11" t="s">
        <v>13</v>
      </c>
      <c r="C19" s="11" t="s">
        <v>305</v>
      </c>
      <c r="D19" s="11" t="s">
        <v>306</v>
      </c>
      <c r="E19" s="11" t="s">
        <v>307</v>
      </c>
      <c r="F19" s="11" t="s">
        <v>135</v>
      </c>
      <c r="G19" s="10">
        <v>41158</v>
      </c>
      <c r="H19" s="1">
        <f t="shared" si="0"/>
        <v>225</v>
      </c>
      <c r="I19" s="20"/>
      <c r="L19" s="20"/>
      <c r="O19" s="20"/>
    </row>
    <row r="20" spans="1:15" s="16" customFormat="1" ht="27" customHeight="1" x14ac:dyDescent="0.25">
      <c r="A20" s="10">
        <v>40935</v>
      </c>
      <c r="B20" s="11" t="s">
        <v>13</v>
      </c>
      <c r="C20" s="11" t="s">
        <v>176</v>
      </c>
      <c r="D20" s="11" t="s">
        <v>63</v>
      </c>
      <c r="E20" s="11" t="s">
        <v>177</v>
      </c>
      <c r="F20" s="11" t="s">
        <v>84</v>
      </c>
      <c r="G20" s="10">
        <v>40954</v>
      </c>
      <c r="H20" s="1">
        <f t="shared" si="0"/>
        <v>19</v>
      </c>
      <c r="I20" s="20"/>
      <c r="L20" s="20"/>
      <c r="O20" s="20"/>
    </row>
    <row r="21" spans="1:15" s="16" customFormat="1" ht="27" customHeight="1" x14ac:dyDescent="0.25">
      <c r="A21" s="10">
        <v>40938</v>
      </c>
      <c r="B21" s="11" t="s">
        <v>8</v>
      </c>
      <c r="C21" s="11" t="s">
        <v>178</v>
      </c>
      <c r="D21" s="11" t="s">
        <v>49</v>
      </c>
      <c r="E21" s="11" t="s">
        <v>179</v>
      </c>
      <c r="F21" s="11" t="s">
        <v>12</v>
      </c>
      <c r="G21" s="10">
        <v>40968</v>
      </c>
      <c r="H21" s="1">
        <f t="shared" si="0"/>
        <v>30</v>
      </c>
      <c r="I21" s="20"/>
      <c r="L21" s="20"/>
      <c r="O21" s="20"/>
    </row>
    <row r="22" spans="1:15" s="16" customFormat="1" ht="27" customHeight="1" x14ac:dyDescent="0.25">
      <c r="A22" s="10">
        <v>40939</v>
      </c>
      <c r="B22" s="11" t="s">
        <v>13</v>
      </c>
      <c r="C22" s="11" t="s">
        <v>180</v>
      </c>
      <c r="D22" s="11" t="s">
        <v>15</v>
      </c>
      <c r="E22" s="11" t="s">
        <v>182</v>
      </c>
      <c r="F22" s="11" t="s">
        <v>12</v>
      </c>
      <c r="G22" s="10">
        <v>40974</v>
      </c>
      <c r="H22" s="1">
        <f t="shared" si="0"/>
        <v>35</v>
      </c>
      <c r="I22" s="20"/>
      <c r="L22" s="20"/>
      <c r="O22" s="20"/>
    </row>
    <row r="23" spans="1:15" s="16" customFormat="1" ht="27" customHeight="1" x14ac:dyDescent="0.25">
      <c r="A23" s="10">
        <v>40939</v>
      </c>
      <c r="B23" s="11" t="s">
        <v>33</v>
      </c>
      <c r="C23" s="11" t="s">
        <v>215</v>
      </c>
      <c r="D23" s="11" t="s">
        <v>77</v>
      </c>
      <c r="E23" s="11" t="s">
        <v>216</v>
      </c>
      <c r="F23" s="11" t="s">
        <v>55</v>
      </c>
      <c r="G23" s="10">
        <v>41037</v>
      </c>
      <c r="H23" s="1">
        <f t="shared" si="0"/>
        <v>98</v>
      </c>
      <c r="I23" s="20"/>
      <c r="L23" s="20"/>
      <c r="O23" s="20"/>
    </row>
    <row r="24" spans="1:15" s="16" customFormat="1" ht="27" customHeight="1" x14ac:dyDescent="0.25">
      <c r="A24" s="10">
        <v>40942</v>
      </c>
      <c r="B24" s="11" t="s">
        <v>33</v>
      </c>
      <c r="C24" s="11" t="s">
        <v>183</v>
      </c>
      <c r="D24" s="11" t="s">
        <v>184</v>
      </c>
      <c r="E24" s="11" t="s">
        <v>27</v>
      </c>
      <c r="F24" s="11" t="s">
        <v>28</v>
      </c>
      <c r="G24" s="10">
        <v>40987</v>
      </c>
      <c r="H24" s="1">
        <f t="shared" si="0"/>
        <v>45</v>
      </c>
      <c r="I24" s="20"/>
      <c r="L24" s="20"/>
      <c r="O24" s="20"/>
    </row>
    <row r="25" spans="1:15" s="16" customFormat="1" ht="27" customHeight="1" x14ac:dyDescent="0.25">
      <c r="A25" s="10">
        <v>40945</v>
      </c>
      <c r="B25" s="11" t="s">
        <v>8</v>
      </c>
      <c r="C25" s="11" t="s">
        <v>185</v>
      </c>
      <c r="D25" s="11" t="s">
        <v>15</v>
      </c>
      <c r="E25" s="11" t="s">
        <v>96</v>
      </c>
      <c r="F25" s="11" t="s">
        <v>97</v>
      </c>
      <c r="G25" s="10">
        <v>40958</v>
      </c>
      <c r="H25" s="1">
        <f t="shared" si="0"/>
        <v>13</v>
      </c>
      <c r="I25" s="20"/>
      <c r="L25" s="20"/>
      <c r="O25" s="20"/>
    </row>
    <row r="26" spans="1:15" s="16" customFormat="1" ht="27" customHeight="1" x14ac:dyDescent="0.25">
      <c r="A26" s="10">
        <v>40945</v>
      </c>
      <c r="B26" s="11" t="s">
        <v>33</v>
      </c>
      <c r="C26" s="11" t="s">
        <v>217</v>
      </c>
      <c r="D26" s="11" t="s">
        <v>218</v>
      </c>
      <c r="E26" s="11" t="s">
        <v>219</v>
      </c>
      <c r="F26" s="11" t="s">
        <v>55</v>
      </c>
      <c r="G26" s="10">
        <v>41065</v>
      </c>
      <c r="H26" s="1">
        <f t="shared" si="0"/>
        <v>120</v>
      </c>
      <c r="I26" s="20"/>
      <c r="L26" s="20"/>
      <c r="O26" s="20"/>
    </row>
    <row r="27" spans="1:15" s="16" customFormat="1" ht="27" customHeight="1" x14ac:dyDescent="0.25">
      <c r="A27" s="10">
        <v>40946</v>
      </c>
      <c r="B27" s="11" t="s">
        <v>13</v>
      </c>
      <c r="C27" s="11" t="s">
        <v>188</v>
      </c>
      <c r="D27" s="11" t="s">
        <v>15</v>
      </c>
      <c r="E27" s="11" t="s">
        <v>189</v>
      </c>
      <c r="F27" s="11" t="s">
        <v>55</v>
      </c>
      <c r="G27" s="10">
        <v>40994</v>
      </c>
      <c r="H27" s="1">
        <f t="shared" si="0"/>
        <v>48</v>
      </c>
      <c r="I27" s="20"/>
      <c r="L27" s="20"/>
      <c r="O27" s="20"/>
    </row>
    <row r="28" spans="1:15" s="16" customFormat="1" ht="27" customHeight="1" x14ac:dyDescent="0.25">
      <c r="A28" s="10">
        <v>40946</v>
      </c>
      <c r="B28" s="11" t="s">
        <v>13</v>
      </c>
      <c r="C28" s="11" t="s">
        <v>186</v>
      </c>
      <c r="D28" s="11" t="s">
        <v>77</v>
      </c>
      <c r="E28" s="11" t="s">
        <v>187</v>
      </c>
      <c r="F28" s="11" t="s">
        <v>61</v>
      </c>
      <c r="G28" s="11"/>
      <c r="H28" s="1" t="str">
        <f t="shared" si="0"/>
        <v xml:space="preserve"> </v>
      </c>
      <c r="I28" s="20"/>
      <c r="L28" s="20"/>
      <c r="O28" s="20"/>
    </row>
    <row r="29" spans="1:15" s="16" customFormat="1" ht="27" customHeight="1" x14ac:dyDescent="0.25">
      <c r="A29" s="10">
        <v>40946</v>
      </c>
      <c r="B29" s="11" t="s">
        <v>13</v>
      </c>
      <c r="C29" s="11" t="s">
        <v>190</v>
      </c>
      <c r="D29" s="11" t="s">
        <v>23</v>
      </c>
      <c r="E29" s="11" t="s">
        <v>211</v>
      </c>
      <c r="F29" s="11" t="s">
        <v>55</v>
      </c>
      <c r="G29" s="11"/>
      <c r="H29" s="1" t="str">
        <f t="shared" si="0"/>
        <v xml:space="preserve"> </v>
      </c>
      <c r="I29" s="20"/>
      <c r="L29" s="20"/>
      <c r="O29" s="20"/>
    </row>
    <row r="30" spans="1:15" s="16" customFormat="1" ht="27" customHeight="1" x14ac:dyDescent="0.25">
      <c r="A30" s="10">
        <v>40953</v>
      </c>
      <c r="B30" s="11" t="s">
        <v>8</v>
      </c>
      <c r="C30" s="11" t="s">
        <v>192</v>
      </c>
      <c r="D30" s="11" t="s">
        <v>63</v>
      </c>
      <c r="E30" s="11" t="s">
        <v>212</v>
      </c>
      <c r="F30" s="11" t="s">
        <v>32</v>
      </c>
      <c r="G30" s="10">
        <v>40967</v>
      </c>
      <c r="H30" s="1">
        <f t="shared" si="0"/>
        <v>14</v>
      </c>
      <c r="I30" s="20"/>
      <c r="L30" s="20"/>
      <c r="O30" s="20"/>
    </row>
    <row r="31" spans="1:15" s="16" customFormat="1" ht="27" customHeight="1" x14ac:dyDescent="0.25">
      <c r="A31" s="10">
        <v>40953</v>
      </c>
      <c r="B31" s="11" t="s">
        <v>33</v>
      </c>
      <c r="C31" s="11" t="s">
        <v>191</v>
      </c>
      <c r="D31" s="11" t="s">
        <v>15</v>
      </c>
      <c r="E31" s="11" t="s">
        <v>210</v>
      </c>
      <c r="F31" s="11" t="s">
        <v>12</v>
      </c>
      <c r="G31" s="10">
        <v>40973</v>
      </c>
      <c r="H31" s="1">
        <f t="shared" si="0"/>
        <v>20</v>
      </c>
      <c r="I31" s="20"/>
      <c r="L31" s="20"/>
      <c r="O31" s="20"/>
    </row>
    <row r="32" spans="1:15" s="16" customFormat="1" ht="27" customHeight="1" x14ac:dyDescent="0.25">
      <c r="A32" s="10">
        <v>40955</v>
      </c>
      <c r="B32" s="10" t="s">
        <v>33</v>
      </c>
      <c r="C32" s="11" t="s">
        <v>196</v>
      </c>
      <c r="D32" s="11" t="s">
        <v>197</v>
      </c>
      <c r="E32" s="11" t="s">
        <v>198</v>
      </c>
      <c r="F32" s="11" t="s">
        <v>61</v>
      </c>
      <c r="G32" s="10">
        <v>41106</v>
      </c>
      <c r="H32" s="1">
        <f t="shared" si="0"/>
        <v>151</v>
      </c>
      <c r="I32" s="20"/>
      <c r="L32" s="20"/>
      <c r="O32" s="20"/>
    </row>
    <row r="33" spans="1:15" s="16" customFormat="1" ht="27" customHeight="1" x14ac:dyDescent="0.25">
      <c r="A33" s="10">
        <v>40961</v>
      </c>
      <c r="B33" s="11" t="s">
        <v>13</v>
      </c>
      <c r="C33" s="11" t="s">
        <v>200</v>
      </c>
      <c r="D33" s="11" t="s">
        <v>15</v>
      </c>
      <c r="E33" s="11" t="s">
        <v>213</v>
      </c>
      <c r="F33" s="11" t="s">
        <v>55</v>
      </c>
      <c r="G33" s="11"/>
      <c r="H33" s="1" t="str">
        <f t="shared" si="0"/>
        <v xml:space="preserve"> </v>
      </c>
      <c r="I33" s="20"/>
      <c r="L33" s="20"/>
      <c r="O33" s="20"/>
    </row>
    <row r="34" spans="1:15" s="16" customFormat="1" ht="27" customHeight="1" x14ac:dyDescent="0.25">
      <c r="A34" s="10">
        <v>40962</v>
      </c>
      <c r="B34" s="11" t="s">
        <v>33</v>
      </c>
      <c r="C34" s="11" t="s">
        <v>201</v>
      </c>
      <c r="D34" s="11" t="s">
        <v>109</v>
      </c>
      <c r="E34" s="11" t="s">
        <v>96</v>
      </c>
      <c r="F34" s="11" t="s">
        <v>97</v>
      </c>
      <c r="G34" s="10">
        <v>41017</v>
      </c>
      <c r="H34" s="1">
        <f t="shared" si="0"/>
        <v>55</v>
      </c>
      <c r="I34" s="20"/>
      <c r="L34" s="20"/>
      <c r="O34" s="20"/>
    </row>
    <row r="35" spans="1:15" s="16" customFormat="1" ht="27" customHeight="1" x14ac:dyDescent="0.25">
      <c r="A35" s="10">
        <v>40963</v>
      </c>
      <c r="B35" s="11" t="s">
        <v>33</v>
      </c>
      <c r="C35" s="11" t="s">
        <v>202</v>
      </c>
      <c r="D35" s="11" t="s">
        <v>203</v>
      </c>
      <c r="E35" s="11" t="s">
        <v>96</v>
      </c>
      <c r="F35" s="11" t="s">
        <v>97</v>
      </c>
      <c r="G35" s="11"/>
      <c r="H35" s="1" t="str">
        <f t="shared" si="0"/>
        <v xml:space="preserve"> </v>
      </c>
      <c r="I35" s="20"/>
      <c r="L35" s="20"/>
      <c r="O35" s="20"/>
    </row>
    <row r="36" spans="1:15" s="16" customFormat="1" ht="27" customHeight="1" x14ac:dyDescent="0.25">
      <c r="A36" s="10">
        <v>40966</v>
      </c>
      <c r="B36" s="11" t="s">
        <v>13</v>
      </c>
      <c r="C36" s="11" t="s">
        <v>204</v>
      </c>
      <c r="D36" s="11" t="s">
        <v>109</v>
      </c>
      <c r="E36" s="11" t="s">
        <v>220</v>
      </c>
      <c r="F36" s="11" t="s">
        <v>32</v>
      </c>
      <c r="G36" s="10">
        <v>40996</v>
      </c>
      <c r="H36" s="1">
        <f t="shared" si="0"/>
        <v>30</v>
      </c>
      <c r="I36" s="20"/>
      <c r="L36" s="20"/>
      <c r="O36" s="20"/>
    </row>
    <row r="37" spans="1:15" s="16" customFormat="1" ht="27" customHeight="1" x14ac:dyDescent="0.25">
      <c r="A37" s="10">
        <v>40967</v>
      </c>
      <c r="B37" s="11" t="s">
        <v>8</v>
      </c>
      <c r="C37" s="11" t="s">
        <v>205</v>
      </c>
      <c r="D37" s="11" t="s">
        <v>206</v>
      </c>
      <c r="E37" s="11" t="s">
        <v>207</v>
      </c>
      <c r="F37" s="11" t="s">
        <v>55</v>
      </c>
      <c r="G37" s="10">
        <v>40981</v>
      </c>
      <c r="H37" s="1">
        <f t="shared" si="0"/>
        <v>14</v>
      </c>
      <c r="I37" s="20"/>
      <c r="L37" s="20"/>
      <c r="O37" s="20"/>
    </row>
    <row r="38" spans="1:15" s="16" customFormat="1" ht="27" customHeight="1" x14ac:dyDescent="0.25">
      <c r="A38" s="10">
        <v>40968</v>
      </c>
      <c r="B38" s="11" t="s">
        <v>33</v>
      </c>
      <c r="C38" s="11" t="s">
        <v>195</v>
      </c>
      <c r="D38" s="11" t="s">
        <v>39</v>
      </c>
      <c r="E38" s="11" t="s">
        <v>118</v>
      </c>
      <c r="F38" s="11" t="s">
        <v>12</v>
      </c>
      <c r="G38" s="10">
        <v>40984</v>
      </c>
      <c r="H38" s="1">
        <f t="shared" si="0"/>
        <v>16</v>
      </c>
      <c r="I38" s="20"/>
      <c r="L38" s="20"/>
      <c r="O38" s="20"/>
    </row>
    <row r="39" spans="1:15" s="16" customFormat="1" ht="27" customHeight="1" x14ac:dyDescent="0.25">
      <c r="A39" s="10">
        <v>40970</v>
      </c>
      <c r="B39" s="11" t="s">
        <v>13</v>
      </c>
      <c r="C39" s="11" t="s">
        <v>221</v>
      </c>
      <c r="D39" s="11" t="s">
        <v>49</v>
      </c>
      <c r="E39" s="11" t="s">
        <v>222</v>
      </c>
      <c r="F39" s="11" t="s">
        <v>12</v>
      </c>
      <c r="G39" s="10">
        <v>40996</v>
      </c>
      <c r="H39" s="1">
        <f t="shared" si="0"/>
        <v>26</v>
      </c>
      <c r="I39" s="20"/>
      <c r="L39" s="20"/>
      <c r="O39" s="20"/>
    </row>
    <row r="40" spans="1:15" s="16" customFormat="1" ht="27" customHeight="1" x14ac:dyDescent="0.25">
      <c r="A40" s="10">
        <v>40974</v>
      </c>
      <c r="B40" s="11" t="s">
        <v>13</v>
      </c>
      <c r="C40" s="11" t="s">
        <v>223</v>
      </c>
      <c r="D40" s="11" t="s">
        <v>224</v>
      </c>
      <c r="E40" s="11" t="s">
        <v>225</v>
      </c>
      <c r="F40" s="11" t="s">
        <v>55</v>
      </c>
      <c r="G40" s="10">
        <v>41004</v>
      </c>
      <c r="H40" s="1">
        <f t="shared" si="0"/>
        <v>30</v>
      </c>
      <c r="I40" s="20"/>
      <c r="L40" s="20"/>
      <c r="O40" s="20"/>
    </row>
    <row r="41" spans="1:15" s="16" customFormat="1" ht="27" customHeight="1" x14ac:dyDescent="0.25">
      <c r="A41" s="10">
        <v>40975</v>
      </c>
      <c r="B41" s="11" t="s">
        <v>13</v>
      </c>
      <c r="C41" s="11" t="s">
        <v>228</v>
      </c>
      <c r="D41" s="11" t="s">
        <v>229</v>
      </c>
      <c r="E41" s="11" t="s">
        <v>230</v>
      </c>
      <c r="F41" s="11" t="s">
        <v>12</v>
      </c>
      <c r="G41" s="10">
        <v>41017</v>
      </c>
      <c r="H41" s="1">
        <f t="shared" si="0"/>
        <v>42</v>
      </c>
      <c r="I41" s="20"/>
      <c r="L41" s="20"/>
      <c r="O41" s="20"/>
    </row>
    <row r="42" spans="1:15" s="16" customFormat="1" ht="27" customHeight="1" x14ac:dyDescent="0.25">
      <c r="A42" s="10">
        <v>40975</v>
      </c>
      <c r="B42" s="11" t="s">
        <v>13</v>
      </c>
      <c r="C42" s="11" t="s">
        <v>226</v>
      </c>
      <c r="D42" s="11" t="s">
        <v>109</v>
      </c>
      <c r="E42" s="11" t="s">
        <v>227</v>
      </c>
      <c r="F42" s="11" t="s">
        <v>127</v>
      </c>
      <c r="G42" s="10">
        <v>41071</v>
      </c>
      <c r="H42" s="1">
        <f t="shared" si="0"/>
        <v>96</v>
      </c>
      <c r="I42" s="20"/>
      <c r="L42" s="20"/>
      <c r="O42" s="20"/>
    </row>
    <row r="43" spans="1:15" s="16" customFormat="1" ht="27" customHeight="1" x14ac:dyDescent="0.25">
      <c r="A43" s="10">
        <v>40977</v>
      </c>
      <c r="B43" s="11" t="s">
        <v>8</v>
      </c>
      <c r="C43" s="11" t="s">
        <v>233</v>
      </c>
      <c r="D43" s="11" t="s">
        <v>63</v>
      </c>
      <c r="E43" s="11" t="s">
        <v>124</v>
      </c>
      <c r="F43" s="11" t="s">
        <v>42</v>
      </c>
      <c r="G43" s="10">
        <v>40991</v>
      </c>
      <c r="H43" s="1">
        <f t="shared" si="0"/>
        <v>14</v>
      </c>
      <c r="I43" s="20"/>
      <c r="L43" s="20"/>
      <c r="O43" s="20"/>
    </row>
    <row r="44" spans="1:15" s="16" customFormat="1" ht="27" customHeight="1" x14ac:dyDescent="0.25">
      <c r="A44" s="10">
        <v>40977</v>
      </c>
      <c r="B44" s="11" t="s">
        <v>33</v>
      </c>
      <c r="C44" s="11" t="s">
        <v>234</v>
      </c>
      <c r="D44" s="11" t="s">
        <v>63</v>
      </c>
      <c r="E44" s="11" t="s">
        <v>235</v>
      </c>
      <c r="F44" s="11" t="s">
        <v>32</v>
      </c>
      <c r="G44" s="10">
        <v>41001</v>
      </c>
      <c r="H44" s="1">
        <f t="shared" si="0"/>
        <v>24</v>
      </c>
      <c r="I44" s="20"/>
      <c r="L44" s="20"/>
      <c r="O44" s="20"/>
    </row>
    <row r="45" spans="1:15" s="16" customFormat="1" ht="27" customHeight="1" x14ac:dyDescent="0.25">
      <c r="A45" s="10">
        <v>40977</v>
      </c>
      <c r="B45" s="11" t="s">
        <v>13</v>
      </c>
      <c r="C45" s="11" t="s">
        <v>231</v>
      </c>
      <c r="D45" s="11" t="s">
        <v>49</v>
      </c>
      <c r="E45" s="11" t="s">
        <v>232</v>
      </c>
      <c r="F45" s="11" t="s">
        <v>127</v>
      </c>
      <c r="G45" s="10">
        <v>41015</v>
      </c>
      <c r="H45" s="1">
        <f t="shared" si="0"/>
        <v>38</v>
      </c>
      <c r="I45" s="20"/>
      <c r="L45" s="20"/>
      <c r="O45" s="20"/>
    </row>
    <row r="46" spans="1:15" s="16" customFormat="1" ht="27" customHeight="1" x14ac:dyDescent="0.25">
      <c r="A46" s="10">
        <v>40980</v>
      </c>
      <c r="B46" s="11" t="s">
        <v>13</v>
      </c>
      <c r="C46" s="11" t="s">
        <v>236</v>
      </c>
      <c r="D46" s="11" t="s">
        <v>39</v>
      </c>
      <c r="E46" s="11" t="s">
        <v>237</v>
      </c>
      <c r="F46" s="11" t="s">
        <v>12</v>
      </c>
      <c r="G46" s="10">
        <v>40996</v>
      </c>
      <c r="H46" s="1">
        <f t="shared" si="0"/>
        <v>16</v>
      </c>
      <c r="I46" s="20"/>
      <c r="L46" s="20"/>
      <c r="O46" s="20"/>
    </row>
    <row r="47" spans="1:15" s="16" customFormat="1" ht="27" customHeight="1" x14ac:dyDescent="0.25">
      <c r="A47" s="10">
        <v>40982</v>
      </c>
      <c r="B47" s="11" t="s">
        <v>13</v>
      </c>
      <c r="C47" s="11" t="s">
        <v>238</v>
      </c>
      <c r="D47" s="11" t="s">
        <v>49</v>
      </c>
      <c r="E47" s="11" t="s">
        <v>27</v>
      </c>
      <c r="F47" s="11" t="s">
        <v>28</v>
      </c>
      <c r="G47" s="10">
        <v>41012</v>
      </c>
      <c r="H47" s="1">
        <f t="shared" si="0"/>
        <v>30</v>
      </c>
      <c r="I47" s="20"/>
      <c r="L47" s="20"/>
      <c r="O47" s="20"/>
    </row>
    <row r="48" spans="1:15" s="16" customFormat="1" ht="27" customHeight="1" x14ac:dyDescent="0.25">
      <c r="A48" s="10">
        <v>40983</v>
      </c>
      <c r="B48" s="11" t="s">
        <v>8</v>
      </c>
      <c r="C48" s="11" t="s">
        <v>242</v>
      </c>
      <c r="D48" s="11" t="s">
        <v>243</v>
      </c>
      <c r="E48" s="11" t="s">
        <v>50</v>
      </c>
      <c r="F48" s="11" t="s">
        <v>12</v>
      </c>
      <c r="G48" s="10">
        <v>41003</v>
      </c>
      <c r="H48" s="1">
        <f t="shared" si="0"/>
        <v>20</v>
      </c>
      <c r="I48" s="20"/>
      <c r="L48" s="20"/>
      <c r="O48" s="20"/>
    </row>
    <row r="49" spans="1:15" s="16" customFormat="1" ht="27" customHeight="1" x14ac:dyDescent="0.25">
      <c r="A49" s="10">
        <v>40983</v>
      </c>
      <c r="B49" s="11" t="s">
        <v>13</v>
      </c>
      <c r="C49" s="11" t="s">
        <v>239</v>
      </c>
      <c r="D49" s="11" t="s">
        <v>240</v>
      </c>
      <c r="E49" s="11" t="s">
        <v>241</v>
      </c>
      <c r="F49" s="11" t="s">
        <v>55</v>
      </c>
      <c r="G49" s="10">
        <v>41016</v>
      </c>
      <c r="H49" s="1">
        <f t="shared" si="0"/>
        <v>33</v>
      </c>
      <c r="I49" s="20"/>
      <c r="L49" s="20"/>
      <c r="O49" s="20"/>
    </row>
    <row r="50" spans="1:15" s="16" customFormat="1" ht="27" customHeight="1" x14ac:dyDescent="0.25">
      <c r="A50" s="10">
        <v>40988</v>
      </c>
      <c r="B50" s="11" t="s">
        <v>8</v>
      </c>
      <c r="C50" s="11" t="s">
        <v>244</v>
      </c>
      <c r="D50" s="11" t="s">
        <v>30</v>
      </c>
      <c r="E50" s="11" t="s">
        <v>245</v>
      </c>
      <c r="F50" s="11" t="s">
        <v>12</v>
      </c>
      <c r="G50" s="10">
        <v>41011</v>
      </c>
      <c r="H50" s="1">
        <f t="shared" si="0"/>
        <v>23</v>
      </c>
      <c r="I50" s="20"/>
      <c r="L50" s="20"/>
      <c r="O50" s="20"/>
    </row>
    <row r="51" spans="1:15" s="16" customFormat="1" ht="27" customHeight="1" x14ac:dyDescent="0.25">
      <c r="A51" s="10">
        <v>40990</v>
      </c>
      <c r="B51" s="11" t="s">
        <v>8</v>
      </c>
      <c r="C51" s="11" t="s">
        <v>246</v>
      </c>
      <c r="D51" s="11" t="s">
        <v>247</v>
      </c>
      <c r="E51" s="11" t="s">
        <v>248</v>
      </c>
      <c r="F51" s="11" t="s">
        <v>32</v>
      </c>
      <c r="G51" s="10">
        <v>41017</v>
      </c>
      <c r="H51" s="1">
        <f t="shared" si="0"/>
        <v>27</v>
      </c>
      <c r="I51" s="20"/>
      <c r="L51" s="20"/>
      <c r="O51" s="20"/>
    </row>
    <row r="52" spans="1:15" s="16" customFormat="1" ht="27" customHeight="1" x14ac:dyDescent="0.25">
      <c r="A52" s="10">
        <v>40990</v>
      </c>
      <c r="B52" s="11" t="s">
        <v>110</v>
      </c>
      <c r="C52" s="11" t="s">
        <v>249</v>
      </c>
      <c r="D52" s="11" t="s">
        <v>63</v>
      </c>
      <c r="E52" s="11" t="s">
        <v>187</v>
      </c>
      <c r="F52" s="11" t="s">
        <v>61</v>
      </c>
      <c r="G52" s="10">
        <v>41026</v>
      </c>
      <c r="H52" s="1">
        <f t="shared" si="0"/>
        <v>36</v>
      </c>
      <c r="I52" s="20"/>
      <c r="L52" s="20"/>
      <c r="O52" s="20"/>
    </row>
    <row r="53" spans="1:15" s="16" customFormat="1" ht="27" customHeight="1" x14ac:dyDescent="0.25">
      <c r="A53" s="10">
        <v>40990</v>
      </c>
      <c r="B53" s="11" t="s">
        <v>13</v>
      </c>
      <c r="C53" s="11" t="s">
        <v>250</v>
      </c>
      <c r="D53" s="11" t="s">
        <v>63</v>
      </c>
      <c r="E53" s="11" t="s">
        <v>124</v>
      </c>
      <c r="F53" s="11" t="s">
        <v>42</v>
      </c>
      <c r="G53" s="10">
        <v>41031</v>
      </c>
      <c r="H53" s="1">
        <f t="shared" si="0"/>
        <v>41</v>
      </c>
      <c r="I53" s="20"/>
      <c r="L53" s="20"/>
      <c r="O53" s="20"/>
    </row>
    <row r="54" spans="1:15" s="16" customFormat="1" ht="27" customHeight="1" x14ac:dyDescent="0.25">
      <c r="A54" s="10">
        <v>40995</v>
      </c>
      <c r="B54" s="11" t="s">
        <v>33</v>
      </c>
      <c r="C54" s="11" t="s">
        <v>251</v>
      </c>
      <c r="D54" s="11" t="s">
        <v>63</v>
      </c>
      <c r="E54" s="11" t="s">
        <v>258</v>
      </c>
      <c r="F54" s="11" t="s">
        <v>42</v>
      </c>
      <c r="G54" s="10">
        <v>41022</v>
      </c>
      <c r="H54" s="1">
        <f t="shared" si="0"/>
        <v>27</v>
      </c>
      <c r="I54" s="20"/>
      <c r="L54" s="20"/>
      <c r="O54" s="20"/>
    </row>
    <row r="55" spans="1:15" s="16" customFormat="1" ht="27" customHeight="1" x14ac:dyDescent="0.25">
      <c r="A55" s="10">
        <v>40996</v>
      </c>
      <c r="B55" s="11" t="s">
        <v>138</v>
      </c>
      <c r="C55" s="11" t="s">
        <v>253</v>
      </c>
      <c r="D55" s="11" t="s">
        <v>140</v>
      </c>
      <c r="E55" s="11" t="s">
        <v>254</v>
      </c>
      <c r="F55" s="11" t="s">
        <v>84</v>
      </c>
      <c r="G55" s="10">
        <v>41017</v>
      </c>
      <c r="H55" s="1">
        <f t="shared" si="0"/>
        <v>21</v>
      </c>
      <c r="I55" s="20"/>
      <c r="L55" s="20"/>
      <c r="O55" s="20"/>
    </row>
    <row r="56" spans="1:15" s="16" customFormat="1" ht="27" customHeight="1" x14ac:dyDescent="0.25">
      <c r="A56" s="10">
        <v>40996</v>
      </c>
      <c r="B56" s="11" t="s">
        <v>13</v>
      </c>
      <c r="C56" s="11" t="s">
        <v>252</v>
      </c>
      <c r="D56" s="11" t="s">
        <v>63</v>
      </c>
      <c r="E56" s="11" t="s">
        <v>187</v>
      </c>
      <c r="F56" s="11" t="s">
        <v>61</v>
      </c>
      <c r="G56" s="10">
        <v>41026</v>
      </c>
      <c r="H56" s="1">
        <f t="shared" si="0"/>
        <v>30</v>
      </c>
      <c r="I56" s="20"/>
      <c r="L56" s="20"/>
      <c r="O56" s="20"/>
    </row>
    <row r="57" spans="1:15" s="16" customFormat="1" ht="27" customHeight="1" x14ac:dyDescent="0.25">
      <c r="A57" s="10">
        <v>40996</v>
      </c>
      <c r="B57" s="11" t="s">
        <v>13</v>
      </c>
      <c r="C57" s="11" t="s">
        <v>262</v>
      </c>
      <c r="D57" s="11" t="s">
        <v>77</v>
      </c>
      <c r="E57" s="11" t="s">
        <v>263</v>
      </c>
      <c r="F57" s="11" t="s">
        <v>47</v>
      </c>
      <c r="G57" s="10">
        <v>41108</v>
      </c>
      <c r="H57" s="1">
        <f t="shared" si="0"/>
        <v>112</v>
      </c>
      <c r="I57" s="20"/>
      <c r="L57" s="20"/>
      <c r="O57" s="20"/>
    </row>
    <row r="58" spans="1:15" s="16" customFormat="1" ht="27" customHeight="1" x14ac:dyDescent="0.25">
      <c r="A58" s="10">
        <v>40997</v>
      </c>
      <c r="B58" s="11" t="s">
        <v>255</v>
      </c>
      <c r="C58" s="11" t="s">
        <v>256</v>
      </c>
      <c r="D58" s="11" t="s">
        <v>109</v>
      </c>
      <c r="E58" s="11" t="s">
        <v>257</v>
      </c>
      <c r="F58" s="11" t="s">
        <v>17</v>
      </c>
      <c r="G58" s="10">
        <v>41037</v>
      </c>
      <c r="H58" s="1">
        <f t="shared" si="0"/>
        <v>40</v>
      </c>
      <c r="I58" s="20"/>
      <c r="L58" s="20"/>
      <c r="O58" s="20"/>
    </row>
    <row r="59" spans="1:15" s="16" customFormat="1" ht="27" customHeight="1" x14ac:dyDescent="0.25">
      <c r="A59" s="10">
        <v>41002</v>
      </c>
      <c r="B59" s="11" t="s">
        <v>13</v>
      </c>
      <c r="C59" s="11" t="s">
        <v>265</v>
      </c>
      <c r="D59" s="11" t="s">
        <v>229</v>
      </c>
      <c r="E59" s="11" t="s">
        <v>266</v>
      </c>
      <c r="F59" s="11" t="s">
        <v>42</v>
      </c>
      <c r="G59" s="10">
        <v>41023</v>
      </c>
      <c r="H59" s="1">
        <f t="shared" si="0"/>
        <v>21</v>
      </c>
      <c r="I59" s="20"/>
      <c r="L59" s="20"/>
      <c r="O59" s="20"/>
    </row>
    <row r="60" spans="1:15" s="16" customFormat="1" ht="27" customHeight="1" x14ac:dyDescent="0.25">
      <c r="A60" s="10">
        <v>41002</v>
      </c>
      <c r="B60" s="11" t="s">
        <v>8</v>
      </c>
      <c r="C60" s="11" t="s">
        <v>264</v>
      </c>
      <c r="D60" s="11" t="s">
        <v>39</v>
      </c>
      <c r="E60" s="11" t="s">
        <v>241</v>
      </c>
      <c r="F60" s="11" t="s">
        <v>55</v>
      </c>
      <c r="G60" s="10">
        <v>41039</v>
      </c>
      <c r="H60" s="1">
        <f t="shared" si="0"/>
        <v>37</v>
      </c>
      <c r="I60" s="20"/>
      <c r="L60" s="20"/>
      <c r="O60" s="20"/>
    </row>
    <row r="61" spans="1:15" s="16" customFormat="1" ht="27" customHeight="1" x14ac:dyDescent="0.25">
      <c r="A61" s="10">
        <v>41002</v>
      </c>
      <c r="B61" s="11" t="s">
        <v>13</v>
      </c>
      <c r="C61" s="11" t="s">
        <v>267</v>
      </c>
      <c r="D61" s="11" t="s">
        <v>224</v>
      </c>
      <c r="E61" s="11" t="s">
        <v>235</v>
      </c>
      <c r="F61" s="11" t="s">
        <v>32</v>
      </c>
      <c r="G61" s="10">
        <v>41040</v>
      </c>
      <c r="H61" s="1">
        <f t="shared" si="0"/>
        <v>38</v>
      </c>
      <c r="I61" s="20"/>
      <c r="L61" s="20"/>
      <c r="O61" s="20"/>
    </row>
    <row r="62" spans="1:15" s="16" customFormat="1" ht="27" customHeight="1" x14ac:dyDescent="0.25">
      <c r="A62" s="10">
        <v>41003</v>
      </c>
      <c r="B62" s="11" t="s">
        <v>13</v>
      </c>
      <c r="C62" s="11" t="s">
        <v>268</v>
      </c>
      <c r="D62" s="11" t="s">
        <v>109</v>
      </c>
      <c r="E62" s="11" t="s">
        <v>269</v>
      </c>
      <c r="F62" s="11" t="s">
        <v>61</v>
      </c>
      <c r="G62" s="10">
        <v>41064</v>
      </c>
      <c r="H62" s="1">
        <f t="shared" si="0"/>
        <v>61</v>
      </c>
      <c r="I62" s="20"/>
      <c r="L62" s="20"/>
      <c r="O62" s="20"/>
    </row>
    <row r="63" spans="1:15" s="16" customFormat="1" ht="27" customHeight="1" x14ac:dyDescent="0.25">
      <c r="A63" s="10">
        <v>41004</v>
      </c>
      <c r="B63" s="11" t="s">
        <v>8</v>
      </c>
      <c r="C63" s="11" t="s">
        <v>270</v>
      </c>
      <c r="D63" s="11" t="s">
        <v>19</v>
      </c>
      <c r="E63" s="11" t="s">
        <v>303</v>
      </c>
      <c r="F63" s="11" t="s">
        <v>42</v>
      </c>
      <c r="G63" s="10">
        <v>41065</v>
      </c>
      <c r="H63" s="1">
        <f t="shared" si="0"/>
        <v>61</v>
      </c>
      <c r="I63" s="20"/>
      <c r="L63" s="20"/>
      <c r="O63" s="20"/>
    </row>
    <row r="64" spans="1:15" s="16" customFormat="1" ht="27" customHeight="1" x14ac:dyDescent="0.25">
      <c r="A64" s="10">
        <v>41010</v>
      </c>
      <c r="B64" s="11" t="s">
        <v>13</v>
      </c>
      <c r="C64" s="11" t="s">
        <v>274</v>
      </c>
      <c r="D64" s="11" t="s">
        <v>109</v>
      </c>
      <c r="E64" s="11" t="s">
        <v>275</v>
      </c>
      <c r="F64" s="11" t="s">
        <v>12</v>
      </c>
      <c r="G64" s="10">
        <v>41047</v>
      </c>
      <c r="H64" s="1">
        <f t="shared" si="0"/>
        <v>37</v>
      </c>
      <c r="I64" s="20"/>
      <c r="L64" s="20"/>
      <c r="O64" s="20"/>
    </row>
    <row r="65" spans="1:15" s="16" customFormat="1" ht="27" customHeight="1" x14ac:dyDescent="0.25">
      <c r="A65" s="10">
        <v>41010</v>
      </c>
      <c r="B65" s="11" t="s">
        <v>13</v>
      </c>
      <c r="C65" s="11" t="s">
        <v>271</v>
      </c>
      <c r="D65" s="11" t="s">
        <v>272</v>
      </c>
      <c r="E65" s="11" t="s">
        <v>273</v>
      </c>
      <c r="F65" s="11" t="s">
        <v>55</v>
      </c>
      <c r="G65" s="10">
        <v>41109</v>
      </c>
      <c r="H65" s="1">
        <f t="shared" si="0"/>
        <v>99</v>
      </c>
      <c r="I65" s="20"/>
      <c r="L65" s="20"/>
      <c r="O65" s="20"/>
    </row>
    <row r="66" spans="1:15" s="16" customFormat="1" ht="27" customHeight="1" x14ac:dyDescent="0.25">
      <c r="A66" s="10">
        <v>41017</v>
      </c>
      <c r="B66" s="11" t="s">
        <v>13</v>
      </c>
      <c r="C66" s="11" t="s">
        <v>276</v>
      </c>
      <c r="D66" s="11" t="s">
        <v>63</v>
      </c>
      <c r="E66" s="11" t="s">
        <v>277</v>
      </c>
      <c r="F66" s="11" t="s">
        <v>12</v>
      </c>
      <c r="G66" s="10">
        <v>41075</v>
      </c>
      <c r="H66" s="1">
        <f t="shared" si="0"/>
        <v>58</v>
      </c>
      <c r="I66" s="20"/>
      <c r="L66" s="20"/>
      <c r="O66" s="20"/>
    </row>
    <row r="67" spans="1:15" s="16" customFormat="1" ht="27" customHeight="1" x14ac:dyDescent="0.25">
      <c r="A67" s="10">
        <v>41018</v>
      </c>
      <c r="B67" s="11" t="s">
        <v>8</v>
      </c>
      <c r="C67" s="11" t="s">
        <v>278</v>
      </c>
      <c r="D67" s="11" t="s">
        <v>156</v>
      </c>
      <c r="E67" s="11" t="s">
        <v>173</v>
      </c>
      <c r="F67" s="11" t="s">
        <v>32</v>
      </c>
      <c r="G67" s="10">
        <v>41039</v>
      </c>
      <c r="H67" s="1">
        <f t="shared" si="0"/>
        <v>21</v>
      </c>
      <c r="I67" s="20"/>
      <c r="L67" s="20"/>
      <c r="O67" s="20"/>
    </row>
    <row r="68" spans="1:15" s="16" customFormat="1" ht="27" customHeight="1" x14ac:dyDescent="0.25">
      <c r="A68" s="10">
        <v>41019</v>
      </c>
      <c r="B68" s="11" t="s">
        <v>13</v>
      </c>
      <c r="C68" s="11" t="s">
        <v>282</v>
      </c>
      <c r="D68" s="11" t="s">
        <v>283</v>
      </c>
      <c r="E68" s="11" t="s">
        <v>284</v>
      </c>
      <c r="F68" s="11" t="s">
        <v>55</v>
      </c>
      <c r="G68" s="10">
        <v>41074</v>
      </c>
      <c r="H68" s="1">
        <f t="shared" si="0"/>
        <v>55</v>
      </c>
      <c r="I68" s="20"/>
      <c r="L68" s="20"/>
      <c r="O68" s="20"/>
    </row>
    <row r="69" spans="1:15" s="16" customFormat="1" ht="27" customHeight="1" x14ac:dyDescent="0.25">
      <c r="A69" s="10">
        <v>41019</v>
      </c>
      <c r="B69" s="11" t="s">
        <v>8</v>
      </c>
      <c r="C69" s="11" t="s">
        <v>279</v>
      </c>
      <c r="D69" s="11" t="s">
        <v>109</v>
      </c>
      <c r="E69" s="11" t="s">
        <v>280</v>
      </c>
      <c r="F69" s="11" t="s">
        <v>281</v>
      </c>
      <c r="G69" s="10">
        <v>41099</v>
      </c>
      <c r="H69" s="1">
        <f t="shared" ref="H69:H132" si="1">IF((G69-A69)&gt;1,(G69-A69)," ")</f>
        <v>80</v>
      </c>
      <c r="I69" s="20"/>
      <c r="L69" s="20"/>
      <c r="O69" s="20"/>
    </row>
    <row r="70" spans="1:15" s="16" customFormat="1" ht="27" customHeight="1" x14ac:dyDescent="0.25">
      <c r="A70" s="10">
        <v>41022</v>
      </c>
      <c r="B70" s="11" t="s">
        <v>13</v>
      </c>
      <c r="C70" s="11" t="s">
        <v>285</v>
      </c>
      <c r="D70" s="11" t="s">
        <v>15</v>
      </c>
      <c r="E70" s="11" t="s">
        <v>286</v>
      </c>
      <c r="F70" s="11" t="s">
        <v>12</v>
      </c>
      <c r="G70" s="11"/>
      <c r="H70" s="1" t="str">
        <f t="shared" si="1"/>
        <v xml:space="preserve"> </v>
      </c>
      <c r="I70" s="20"/>
      <c r="L70" s="20"/>
      <c r="O70" s="20"/>
    </row>
    <row r="71" spans="1:15" s="16" customFormat="1" ht="27" customHeight="1" x14ac:dyDescent="0.25">
      <c r="A71" s="10">
        <v>41024</v>
      </c>
      <c r="B71" s="11" t="s">
        <v>13</v>
      </c>
      <c r="C71" s="11" t="s">
        <v>287</v>
      </c>
      <c r="D71" s="11" t="s">
        <v>304</v>
      </c>
      <c r="E71" s="11" t="s">
        <v>210</v>
      </c>
      <c r="F71" s="11" t="s">
        <v>12</v>
      </c>
      <c r="G71" s="10">
        <v>41052</v>
      </c>
      <c r="H71" s="1">
        <f t="shared" si="1"/>
        <v>28</v>
      </c>
      <c r="I71" s="20"/>
      <c r="L71" s="20"/>
      <c r="O71" s="20"/>
    </row>
    <row r="72" spans="1:15" s="16" customFormat="1" ht="27" customHeight="1" x14ac:dyDescent="0.25">
      <c r="A72" s="10">
        <v>41024</v>
      </c>
      <c r="B72" s="11" t="s">
        <v>13</v>
      </c>
      <c r="C72" s="11" t="s">
        <v>288</v>
      </c>
      <c r="D72" s="11" t="s">
        <v>247</v>
      </c>
      <c r="E72" s="11" t="s">
        <v>289</v>
      </c>
      <c r="F72" s="11" t="s">
        <v>135</v>
      </c>
      <c r="G72" s="10">
        <v>41061</v>
      </c>
      <c r="H72" s="1">
        <f t="shared" si="1"/>
        <v>37</v>
      </c>
      <c r="I72" s="20"/>
      <c r="L72" s="20"/>
      <c r="O72" s="20"/>
    </row>
    <row r="73" spans="1:15" s="16" customFormat="1" ht="27" customHeight="1" x14ac:dyDescent="0.25">
      <c r="A73" s="10">
        <v>41025</v>
      </c>
      <c r="B73" s="11" t="s">
        <v>8</v>
      </c>
      <c r="C73" s="11" t="s">
        <v>293</v>
      </c>
      <c r="D73" s="11" t="s">
        <v>294</v>
      </c>
      <c r="E73" s="11" t="s">
        <v>295</v>
      </c>
      <c r="F73" s="11" t="s">
        <v>55</v>
      </c>
      <c r="G73" s="10">
        <v>41043</v>
      </c>
      <c r="H73" s="1">
        <f t="shared" si="1"/>
        <v>18</v>
      </c>
      <c r="I73" s="20"/>
      <c r="L73" s="20"/>
      <c r="O73" s="20"/>
    </row>
    <row r="74" spans="1:15" s="16" customFormat="1" ht="27" customHeight="1" x14ac:dyDescent="0.25">
      <c r="A74" s="10">
        <v>41025</v>
      </c>
      <c r="B74" s="11" t="s">
        <v>13</v>
      </c>
      <c r="C74" s="11" t="s">
        <v>290</v>
      </c>
      <c r="D74" s="11" t="s">
        <v>291</v>
      </c>
      <c r="E74" s="11" t="s">
        <v>292</v>
      </c>
      <c r="F74" s="11" t="s">
        <v>12</v>
      </c>
      <c r="G74" s="10">
        <v>41159</v>
      </c>
      <c r="H74" s="1">
        <f t="shared" si="1"/>
        <v>134</v>
      </c>
      <c r="I74" s="20"/>
      <c r="L74" s="20"/>
      <c r="O74" s="20"/>
    </row>
    <row r="75" spans="1:15" s="16" customFormat="1" ht="27" customHeight="1" x14ac:dyDescent="0.25">
      <c r="A75" s="10">
        <v>41026</v>
      </c>
      <c r="B75" s="11" t="s">
        <v>13</v>
      </c>
      <c r="C75" s="11" t="s">
        <v>296</v>
      </c>
      <c r="D75" s="11" t="s">
        <v>63</v>
      </c>
      <c r="E75" s="11" t="s">
        <v>297</v>
      </c>
      <c r="F75" s="11" t="s">
        <v>12</v>
      </c>
      <c r="G75" s="10">
        <v>41071</v>
      </c>
      <c r="H75" s="1">
        <f t="shared" si="1"/>
        <v>45</v>
      </c>
      <c r="I75" s="20"/>
      <c r="L75" s="20"/>
      <c r="O75" s="20"/>
    </row>
    <row r="76" spans="1:15" s="16" customFormat="1" ht="27" customHeight="1" x14ac:dyDescent="0.25">
      <c r="A76" s="10">
        <v>41029</v>
      </c>
      <c r="B76" s="11" t="s">
        <v>13</v>
      </c>
      <c r="C76" s="11" t="s">
        <v>300</v>
      </c>
      <c r="D76" s="11" t="s">
        <v>301</v>
      </c>
      <c r="E76" s="11" t="s">
        <v>302</v>
      </c>
      <c r="F76" s="11" t="s">
        <v>55</v>
      </c>
      <c r="G76" s="10">
        <v>41052</v>
      </c>
      <c r="H76" s="1">
        <f t="shared" si="1"/>
        <v>23</v>
      </c>
      <c r="I76" s="20"/>
      <c r="L76" s="20"/>
      <c r="O76" s="20"/>
    </row>
    <row r="77" spans="1:15" s="16" customFormat="1" ht="27" customHeight="1" x14ac:dyDescent="0.25">
      <c r="A77" s="10">
        <v>41029</v>
      </c>
      <c r="B77" s="11" t="s">
        <v>13</v>
      </c>
      <c r="C77" s="11" t="s">
        <v>298</v>
      </c>
      <c r="D77" s="11" t="s">
        <v>229</v>
      </c>
      <c r="E77" s="11" t="s">
        <v>299</v>
      </c>
      <c r="F77" s="11" t="s">
        <v>47</v>
      </c>
      <c r="G77" s="10">
        <v>41085</v>
      </c>
      <c r="H77" s="1">
        <f t="shared" si="1"/>
        <v>56</v>
      </c>
      <c r="I77" s="20"/>
      <c r="L77" s="20"/>
      <c r="O77" s="20"/>
    </row>
    <row r="78" spans="1:15" s="16" customFormat="1" ht="27" customHeight="1" x14ac:dyDescent="0.25">
      <c r="A78" s="10">
        <v>41031</v>
      </c>
      <c r="B78" s="11" t="s">
        <v>13</v>
      </c>
      <c r="C78" s="11" t="s">
        <v>308</v>
      </c>
      <c r="D78" s="11" t="s">
        <v>109</v>
      </c>
      <c r="E78" s="11" t="s">
        <v>96</v>
      </c>
      <c r="F78" s="11" t="s">
        <v>97</v>
      </c>
      <c r="G78" s="11"/>
      <c r="H78" s="1" t="str">
        <f t="shared" si="1"/>
        <v xml:space="preserve"> </v>
      </c>
      <c r="I78" s="20"/>
      <c r="L78" s="20"/>
      <c r="O78" s="20"/>
    </row>
    <row r="79" spans="1:15" s="16" customFormat="1" ht="27" customHeight="1" x14ac:dyDescent="0.25">
      <c r="A79" s="10">
        <v>41032</v>
      </c>
      <c r="B79" s="11" t="s">
        <v>8</v>
      </c>
      <c r="C79" s="11" t="s">
        <v>309</v>
      </c>
      <c r="D79" s="11" t="s">
        <v>15</v>
      </c>
      <c r="E79" s="11" t="s">
        <v>310</v>
      </c>
      <c r="F79" s="11" t="s">
        <v>42</v>
      </c>
      <c r="G79" s="10">
        <v>41074</v>
      </c>
      <c r="H79" s="1">
        <f t="shared" si="1"/>
        <v>42</v>
      </c>
      <c r="I79" s="20"/>
      <c r="L79" s="20"/>
      <c r="O79" s="20"/>
    </row>
    <row r="80" spans="1:15" s="16" customFormat="1" ht="27" customHeight="1" x14ac:dyDescent="0.25">
      <c r="A80" s="10">
        <v>41036</v>
      </c>
      <c r="B80" s="11" t="s">
        <v>33</v>
      </c>
      <c r="C80" s="11" t="s">
        <v>311</v>
      </c>
      <c r="D80" s="11" t="s">
        <v>312</v>
      </c>
      <c r="E80" s="11" t="s">
        <v>313</v>
      </c>
      <c r="F80" s="11" t="s">
        <v>47</v>
      </c>
      <c r="G80" s="10">
        <v>41059</v>
      </c>
      <c r="H80" s="1">
        <f t="shared" si="1"/>
        <v>23</v>
      </c>
      <c r="I80" s="20"/>
      <c r="L80" s="20"/>
      <c r="O80" s="20"/>
    </row>
    <row r="81" spans="1:15" s="16" customFormat="1" ht="27" customHeight="1" x14ac:dyDescent="0.25">
      <c r="A81" s="10">
        <v>41036</v>
      </c>
      <c r="B81" s="11" t="s">
        <v>13</v>
      </c>
      <c r="C81" s="11" t="s">
        <v>314</v>
      </c>
      <c r="D81" s="11" t="s">
        <v>49</v>
      </c>
      <c r="E81" s="11" t="s">
        <v>315</v>
      </c>
      <c r="F81" s="11" t="s">
        <v>32</v>
      </c>
      <c r="G81" s="10">
        <v>41068</v>
      </c>
      <c r="H81" s="1">
        <f t="shared" si="1"/>
        <v>32</v>
      </c>
      <c r="I81" s="20"/>
      <c r="L81" s="20"/>
      <c r="O81" s="20"/>
    </row>
    <row r="82" spans="1:15" s="16" customFormat="1" ht="27" customHeight="1" x14ac:dyDescent="0.25">
      <c r="A82" s="10">
        <v>41039</v>
      </c>
      <c r="B82" s="11" t="s">
        <v>8</v>
      </c>
      <c r="C82" s="11" t="s">
        <v>316</v>
      </c>
      <c r="D82" s="11" t="s">
        <v>15</v>
      </c>
      <c r="E82" s="11" t="s">
        <v>284</v>
      </c>
      <c r="F82" s="11" t="s">
        <v>55</v>
      </c>
      <c r="G82" s="10">
        <v>41081</v>
      </c>
      <c r="H82" s="1">
        <f t="shared" si="1"/>
        <v>42</v>
      </c>
      <c r="I82" s="20"/>
      <c r="L82" s="20"/>
      <c r="O82" s="20"/>
    </row>
    <row r="83" spans="1:15" s="16" customFormat="1" ht="27" customHeight="1" x14ac:dyDescent="0.25">
      <c r="A83" s="10">
        <v>41039</v>
      </c>
      <c r="B83" s="11" t="s">
        <v>13</v>
      </c>
      <c r="C83" s="11" t="s">
        <v>317</v>
      </c>
      <c r="D83" s="11" t="s">
        <v>318</v>
      </c>
      <c r="E83" s="11" t="s">
        <v>319</v>
      </c>
      <c r="F83" s="11" t="s">
        <v>61</v>
      </c>
      <c r="G83" s="10">
        <v>41089</v>
      </c>
      <c r="H83" s="1">
        <f t="shared" si="1"/>
        <v>50</v>
      </c>
      <c r="I83" s="20"/>
      <c r="L83" s="20"/>
      <c r="O83" s="20"/>
    </row>
    <row r="84" spans="1:15" s="16" customFormat="1" ht="27" customHeight="1" x14ac:dyDescent="0.25">
      <c r="A84" s="10">
        <v>41043</v>
      </c>
      <c r="B84" s="11" t="s">
        <v>13</v>
      </c>
      <c r="C84" s="11" t="s">
        <v>320</v>
      </c>
      <c r="D84" s="11" t="s">
        <v>63</v>
      </c>
      <c r="E84" s="11" t="s">
        <v>321</v>
      </c>
      <c r="F84" s="11" t="s">
        <v>12</v>
      </c>
      <c r="G84" s="10">
        <v>41058</v>
      </c>
      <c r="H84" s="1">
        <f t="shared" si="1"/>
        <v>15</v>
      </c>
      <c r="I84" s="20"/>
      <c r="L84" s="20"/>
      <c r="O84" s="20"/>
    </row>
    <row r="85" spans="1:15" s="16" customFormat="1" ht="27" customHeight="1" x14ac:dyDescent="0.25">
      <c r="A85" s="10">
        <v>41043</v>
      </c>
      <c r="B85" s="11" t="s">
        <v>13</v>
      </c>
      <c r="C85" s="11" t="s">
        <v>322</v>
      </c>
      <c r="D85" s="11" t="s">
        <v>323</v>
      </c>
      <c r="E85" s="11" t="s">
        <v>324</v>
      </c>
      <c r="F85" s="11" t="s">
        <v>42</v>
      </c>
      <c r="G85" s="11"/>
      <c r="H85" s="1" t="str">
        <f t="shared" si="1"/>
        <v xml:space="preserve"> </v>
      </c>
      <c r="I85" s="20"/>
      <c r="L85" s="20"/>
      <c r="O85" s="20"/>
    </row>
    <row r="86" spans="1:15" s="16" customFormat="1" ht="27" customHeight="1" x14ac:dyDescent="0.25">
      <c r="A86" s="10">
        <v>41044</v>
      </c>
      <c r="B86" s="11" t="s">
        <v>13</v>
      </c>
      <c r="C86" s="11" t="s">
        <v>325</v>
      </c>
      <c r="D86" s="11" t="s">
        <v>109</v>
      </c>
      <c r="E86" s="11" t="s">
        <v>27</v>
      </c>
      <c r="F86" s="11" t="s">
        <v>28</v>
      </c>
      <c r="G86" s="10">
        <v>41068</v>
      </c>
      <c r="H86" s="1">
        <f t="shared" si="1"/>
        <v>24</v>
      </c>
      <c r="I86" s="20"/>
      <c r="L86" s="20"/>
      <c r="O86" s="20"/>
    </row>
    <row r="87" spans="1:15" s="16" customFormat="1" ht="27" customHeight="1" x14ac:dyDescent="0.25">
      <c r="A87" s="10">
        <v>41044</v>
      </c>
      <c r="B87" s="11" t="s">
        <v>8</v>
      </c>
      <c r="C87" s="11" t="s">
        <v>326</v>
      </c>
      <c r="D87" s="11" t="s">
        <v>23</v>
      </c>
      <c r="E87" s="11" t="s">
        <v>27</v>
      </c>
      <c r="F87" s="11" t="s">
        <v>28</v>
      </c>
      <c r="G87" s="11"/>
      <c r="H87" s="1" t="str">
        <f t="shared" si="1"/>
        <v xml:space="preserve"> </v>
      </c>
      <c r="I87" s="20"/>
      <c r="L87" s="20"/>
      <c r="O87" s="20"/>
    </row>
    <row r="88" spans="1:15" s="16" customFormat="1" ht="27" customHeight="1" x14ac:dyDescent="0.25">
      <c r="A88" s="10">
        <v>41045</v>
      </c>
      <c r="B88" s="11" t="s">
        <v>8</v>
      </c>
      <c r="C88" s="11" t="s">
        <v>327</v>
      </c>
      <c r="D88" s="11" t="s">
        <v>49</v>
      </c>
      <c r="E88" s="11" t="s">
        <v>208</v>
      </c>
      <c r="F88" s="11" t="s">
        <v>12</v>
      </c>
      <c r="G88" s="10">
        <v>41092</v>
      </c>
      <c r="H88" s="1">
        <f t="shared" si="1"/>
        <v>47</v>
      </c>
      <c r="I88" s="20"/>
      <c r="L88" s="20"/>
      <c r="O88" s="20"/>
    </row>
    <row r="89" spans="1:15" s="16" customFormat="1" ht="27" customHeight="1" x14ac:dyDescent="0.25">
      <c r="A89" s="10">
        <v>41045</v>
      </c>
      <c r="B89" s="11" t="s">
        <v>13</v>
      </c>
      <c r="C89" s="11" t="s">
        <v>328</v>
      </c>
      <c r="D89" s="11" t="s">
        <v>101</v>
      </c>
      <c r="E89" s="11" t="s">
        <v>329</v>
      </c>
      <c r="F89" s="11" t="s">
        <v>12</v>
      </c>
      <c r="G89" s="10">
        <v>41100</v>
      </c>
      <c r="H89" s="1">
        <f t="shared" si="1"/>
        <v>55</v>
      </c>
      <c r="I89" s="20"/>
      <c r="L89" s="20"/>
      <c r="O89" s="20"/>
    </row>
    <row r="90" spans="1:15" s="16" customFormat="1" ht="27" customHeight="1" x14ac:dyDescent="0.25">
      <c r="A90" s="10">
        <v>41050</v>
      </c>
      <c r="B90" s="11" t="s">
        <v>13</v>
      </c>
      <c r="C90" s="11" t="s">
        <v>332</v>
      </c>
      <c r="D90" s="11" t="s">
        <v>63</v>
      </c>
      <c r="E90" s="11" t="s">
        <v>143</v>
      </c>
      <c r="F90" s="11" t="s">
        <v>135</v>
      </c>
      <c r="G90" s="10">
        <v>41064</v>
      </c>
      <c r="H90" s="1">
        <f t="shared" si="1"/>
        <v>14</v>
      </c>
      <c r="I90" s="20"/>
      <c r="L90" s="20"/>
      <c r="O90" s="20"/>
    </row>
    <row r="91" spans="1:15" s="16" customFormat="1" ht="27" customHeight="1" x14ac:dyDescent="0.25">
      <c r="A91" s="10">
        <v>41050</v>
      </c>
      <c r="B91" s="11" t="s">
        <v>13</v>
      </c>
      <c r="C91" s="11" t="s">
        <v>333</v>
      </c>
      <c r="D91" s="11" t="s">
        <v>49</v>
      </c>
      <c r="E91" s="11" t="s">
        <v>334</v>
      </c>
      <c r="F91" s="11" t="s">
        <v>12</v>
      </c>
      <c r="G91" s="10">
        <v>41073</v>
      </c>
      <c r="H91" s="1">
        <f t="shared" si="1"/>
        <v>23</v>
      </c>
      <c r="I91" s="20"/>
      <c r="L91" s="20"/>
      <c r="O91" s="20"/>
    </row>
    <row r="92" spans="1:15" s="16" customFormat="1" ht="27" customHeight="1" x14ac:dyDescent="0.25">
      <c r="A92" s="10">
        <v>41050</v>
      </c>
      <c r="B92" s="11" t="s">
        <v>13</v>
      </c>
      <c r="C92" s="11" t="s">
        <v>330</v>
      </c>
      <c r="D92" s="11" t="s">
        <v>15</v>
      </c>
      <c r="E92" s="11" t="s">
        <v>331</v>
      </c>
      <c r="F92" s="11" t="s">
        <v>12</v>
      </c>
      <c r="G92" s="10">
        <v>41109</v>
      </c>
      <c r="H92" s="1">
        <f t="shared" si="1"/>
        <v>59</v>
      </c>
      <c r="I92" s="20"/>
      <c r="L92" s="20"/>
      <c r="O92" s="20"/>
    </row>
    <row r="93" spans="1:15" s="16" customFormat="1" ht="27" customHeight="1" x14ac:dyDescent="0.25">
      <c r="A93" s="10">
        <v>41051</v>
      </c>
      <c r="B93" s="11" t="s">
        <v>33</v>
      </c>
      <c r="C93" s="11" t="s">
        <v>335</v>
      </c>
      <c r="D93" s="11" t="s">
        <v>336</v>
      </c>
      <c r="E93" s="11" t="s">
        <v>31</v>
      </c>
      <c r="F93" s="11" t="s">
        <v>337</v>
      </c>
      <c r="G93" s="10">
        <v>41080</v>
      </c>
      <c r="H93" s="1">
        <f t="shared" si="1"/>
        <v>29</v>
      </c>
      <c r="I93" s="20"/>
      <c r="L93" s="20"/>
      <c r="O93" s="20"/>
    </row>
    <row r="94" spans="1:15" s="16" customFormat="1" ht="27" customHeight="1" x14ac:dyDescent="0.25">
      <c r="A94" s="10">
        <v>41052</v>
      </c>
      <c r="B94" s="11" t="s">
        <v>13</v>
      </c>
      <c r="C94" s="11" t="s">
        <v>338</v>
      </c>
      <c r="D94" s="11" t="s">
        <v>140</v>
      </c>
      <c r="E94" s="11" t="s">
        <v>339</v>
      </c>
      <c r="F94" s="11" t="s">
        <v>55</v>
      </c>
      <c r="G94" s="10">
        <v>41075</v>
      </c>
      <c r="H94" s="1">
        <f t="shared" si="1"/>
        <v>23</v>
      </c>
      <c r="I94" s="20"/>
      <c r="L94" s="20"/>
      <c r="O94" s="20"/>
    </row>
    <row r="95" spans="1:15" s="16" customFormat="1" ht="27" customHeight="1" x14ac:dyDescent="0.25">
      <c r="A95" s="10">
        <v>41053</v>
      </c>
      <c r="B95" s="11" t="s">
        <v>13</v>
      </c>
      <c r="C95" s="11" t="s">
        <v>340</v>
      </c>
      <c r="D95" s="11" t="s">
        <v>341</v>
      </c>
      <c r="E95" s="11" t="s">
        <v>342</v>
      </c>
      <c r="F95" s="11" t="s">
        <v>47</v>
      </c>
      <c r="G95" s="10">
        <v>41071</v>
      </c>
      <c r="H95" s="1">
        <f t="shared" si="1"/>
        <v>18</v>
      </c>
      <c r="I95" s="20"/>
      <c r="L95" s="20"/>
      <c r="O95" s="20"/>
    </row>
    <row r="96" spans="1:15" s="16" customFormat="1" ht="27" customHeight="1" x14ac:dyDescent="0.25">
      <c r="A96" s="10">
        <v>41054</v>
      </c>
      <c r="B96" s="11" t="s">
        <v>33</v>
      </c>
      <c r="C96" s="11" t="s">
        <v>343</v>
      </c>
      <c r="D96" s="11" t="s">
        <v>344</v>
      </c>
      <c r="E96" s="11" t="s">
        <v>345</v>
      </c>
      <c r="F96" s="11" t="s">
        <v>42</v>
      </c>
      <c r="G96" s="11"/>
      <c r="H96" s="1" t="str">
        <f t="shared" si="1"/>
        <v xml:space="preserve"> </v>
      </c>
      <c r="I96" s="20"/>
      <c r="L96" s="20"/>
      <c r="O96" s="20"/>
    </row>
    <row r="97" spans="1:15" s="16" customFormat="1" ht="27" customHeight="1" x14ac:dyDescent="0.25">
      <c r="A97" s="10">
        <v>41058</v>
      </c>
      <c r="B97" s="11" t="s">
        <v>13</v>
      </c>
      <c r="C97" s="11" t="s">
        <v>346</v>
      </c>
      <c r="D97" s="11" t="s">
        <v>341</v>
      </c>
      <c r="E97" s="11" t="s">
        <v>20</v>
      </c>
      <c r="F97" s="11" t="s">
        <v>12</v>
      </c>
      <c r="G97" s="10">
        <v>41089</v>
      </c>
      <c r="H97" s="1">
        <f t="shared" si="1"/>
        <v>31</v>
      </c>
      <c r="I97" s="20"/>
      <c r="L97" s="20"/>
      <c r="O97" s="20"/>
    </row>
    <row r="98" spans="1:15" s="16" customFormat="1" ht="27" customHeight="1" x14ac:dyDescent="0.25">
      <c r="A98" s="10">
        <v>41058</v>
      </c>
      <c r="B98" s="11" t="s">
        <v>33</v>
      </c>
      <c r="C98" s="11" t="s">
        <v>193</v>
      </c>
      <c r="D98" s="11" t="s">
        <v>194</v>
      </c>
      <c r="E98" s="11" t="s">
        <v>165</v>
      </c>
      <c r="F98" s="11" t="s">
        <v>47</v>
      </c>
      <c r="G98" s="10">
        <v>41136</v>
      </c>
      <c r="H98" s="1">
        <f t="shared" si="1"/>
        <v>78</v>
      </c>
      <c r="I98" s="20"/>
      <c r="L98" s="20"/>
      <c r="O98" s="20"/>
    </row>
    <row r="99" spans="1:15" s="16" customFormat="1" ht="27" customHeight="1" x14ac:dyDescent="0.25">
      <c r="A99" s="10">
        <v>41060</v>
      </c>
      <c r="B99" s="11" t="s">
        <v>33</v>
      </c>
      <c r="C99" s="11" t="s">
        <v>347</v>
      </c>
      <c r="D99" s="11" t="s">
        <v>348</v>
      </c>
      <c r="E99" s="11" t="s">
        <v>349</v>
      </c>
      <c r="F99" s="11" t="s">
        <v>132</v>
      </c>
      <c r="G99" s="10">
        <v>41151</v>
      </c>
      <c r="H99" s="1">
        <f t="shared" si="1"/>
        <v>91</v>
      </c>
      <c r="I99" s="20"/>
      <c r="L99" s="20"/>
      <c r="O99" s="20"/>
    </row>
    <row r="100" spans="1:15" s="16" customFormat="1" ht="27" customHeight="1" x14ac:dyDescent="0.25">
      <c r="A100" s="10">
        <v>41066</v>
      </c>
      <c r="B100" s="11" t="s">
        <v>13</v>
      </c>
      <c r="C100" s="11" t="s">
        <v>350</v>
      </c>
      <c r="D100" s="11" t="s">
        <v>351</v>
      </c>
      <c r="E100" s="11" t="s">
        <v>352</v>
      </c>
      <c r="F100" s="11" t="s">
        <v>12</v>
      </c>
      <c r="G100" s="10">
        <v>41086</v>
      </c>
      <c r="H100" s="1">
        <f t="shared" si="1"/>
        <v>20</v>
      </c>
      <c r="I100" s="20"/>
      <c r="L100" s="20"/>
      <c r="O100" s="20"/>
    </row>
    <row r="101" spans="1:15" s="16" customFormat="1" ht="27" customHeight="1" x14ac:dyDescent="0.25">
      <c r="A101" s="10">
        <v>41066</v>
      </c>
      <c r="B101" s="11" t="s">
        <v>33</v>
      </c>
      <c r="C101" s="11" t="s">
        <v>353</v>
      </c>
      <c r="D101" s="11" t="s">
        <v>15</v>
      </c>
      <c r="E101" s="11" t="s">
        <v>354</v>
      </c>
      <c r="F101" s="11" t="s">
        <v>12</v>
      </c>
      <c r="G101" s="10">
        <v>41096</v>
      </c>
      <c r="H101" s="1">
        <f t="shared" si="1"/>
        <v>30</v>
      </c>
      <c r="I101" s="20"/>
      <c r="L101" s="20"/>
      <c r="O101" s="20"/>
    </row>
    <row r="102" spans="1:15" s="16" customFormat="1" ht="27" customHeight="1" x14ac:dyDescent="0.25">
      <c r="A102" s="10">
        <v>41066</v>
      </c>
      <c r="B102" s="11" t="s">
        <v>13</v>
      </c>
      <c r="C102" s="11" t="s">
        <v>355</v>
      </c>
      <c r="D102" s="11" t="s">
        <v>159</v>
      </c>
      <c r="E102" s="11" t="s">
        <v>302</v>
      </c>
      <c r="F102" s="11" t="s">
        <v>55</v>
      </c>
      <c r="G102" s="11"/>
      <c r="H102" s="1" t="str">
        <f t="shared" si="1"/>
        <v xml:space="preserve"> </v>
      </c>
      <c r="I102" s="20"/>
      <c r="L102" s="20"/>
      <c r="O102" s="20"/>
    </row>
    <row r="103" spans="1:15" s="16" customFormat="1" ht="27" customHeight="1" x14ac:dyDescent="0.25">
      <c r="A103" s="10">
        <v>41071</v>
      </c>
      <c r="B103" s="11" t="s">
        <v>13</v>
      </c>
      <c r="C103" s="11" t="s">
        <v>356</v>
      </c>
      <c r="D103" s="11" t="s">
        <v>115</v>
      </c>
      <c r="E103" s="11" t="s">
        <v>152</v>
      </c>
      <c r="F103" s="11" t="s">
        <v>36</v>
      </c>
      <c r="G103" s="10">
        <v>41099</v>
      </c>
      <c r="H103" s="1">
        <f t="shared" si="1"/>
        <v>28</v>
      </c>
      <c r="I103" s="20"/>
      <c r="L103" s="20"/>
      <c r="O103" s="20"/>
    </row>
    <row r="104" spans="1:15" s="16" customFormat="1" ht="27" customHeight="1" x14ac:dyDescent="0.25">
      <c r="A104" s="10">
        <v>41071</v>
      </c>
      <c r="B104" s="11" t="s">
        <v>8</v>
      </c>
      <c r="C104" s="11" t="s">
        <v>357</v>
      </c>
      <c r="D104" s="11" t="s">
        <v>140</v>
      </c>
      <c r="E104" s="11" t="s">
        <v>358</v>
      </c>
      <c r="F104" s="11" t="s">
        <v>32</v>
      </c>
      <c r="G104" s="10">
        <v>41108</v>
      </c>
      <c r="H104" s="1">
        <f t="shared" si="1"/>
        <v>37</v>
      </c>
      <c r="I104" s="20"/>
      <c r="L104" s="20"/>
      <c r="O104" s="20"/>
    </row>
    <row r="105" spans="1:15" s="16" customFormat="1" ht="27" customHeight="1" x14ac:dyDescent="0.25">
      <c r="A105" s="10">
        <v>41073</v>
      </c>
      <c r="B105" s="11" t="s">
        <v>33</v>
      </c>
      <c r="C105" s="11" t="s">
        <v>359</v>
      </c>
      <c r="D105" s="11" t="s">
        <v>15</v>
      </c>
      <c r="E105" s="11" t="s">
        <v>96</v>
      </c>
      <c r="F105" s="11" t="s">
        <v>97</v>
      </c>
      <c r="G105" s="10">
        <v>41150</v>
      </c>
      <c r="H105" s="1">
        <f t="shared" si="1"/>
        <v>77</v>
      </c>
      <c r="I105" s="20"/>
      <c r="L105" s="20"/>
      <c r="O105" s="20"/>
    </row>
    <row r="106" spans="1:15" s="16" customFormat="1" ht="27" customHeight="1" x14ac:dyDescent="0.25">
      <c r="A106" s="10">
        <v>41074</v>
      </c>
      <c r="B106" s="11" t="s">
        <v>13</v>
      </c>
      <c r="C106" s="11" t="s">
        <v>360</v>
      </c>
      <c r="D106" s="11" t="s">
        <v>63</v>
      </c>
      <c r="E106" s="11" t="s">
        <v>361</v>
      </c>
      <c r="F106" s="11" t="s">
        <v>12</v>
      </c>
      <c r="G106" s="10">
        <v>41108</v>
      </c>
      <c r="H106" s="1">
        <f t="shared" si="1"/>
        <v>34</v>
      </c>
      <c r="I106" s="20"/>
      <c r="L106" s="20"/>
      <c r="O106" s="20"/>
    </row>
    <row r="107" spans="1:15" s="16" customFormat="1" ht="27" customHeight="1" x14ac:dyDescent="0.25">
      <c r="A107" s="10">
        <v>41074</v>
      </c>
      <c r="B107" s="11" t="s">
        <v>138</v>
      </c>
      <c r="C107" s="11" t="s">
        <v>362</v>
      </c>
      <c r="D107" s="11" t="s">
        <v>49</v>
      </c>
      <c r="E107" s="11" t="s">
        <v>363</v>
      </c>
      <c r="F107" s="11" t="s">
        <v>55</v>
      </c>
      <c r="G107" s="10">
        <v>41162</v>
      </c>
      <c r="H107" s="1">
        <f t="shared" si="1"/>
        <v>88</v>
      </c>
      <c r="I107" s="20"/>
      <c r="L107" s="20"/>
      <c r="O107" s="20"/>
    </row>
    <row r="108" spans="1:15" s="16" customFormat="1" ht="27" customHeight="1" x14ac:dyDescent="0.25">
      <c r="A108" s="10">
        <v>41075</v>
      </c>
      <c r="B108" s="11" t="s">
        <v>13</v>
      </c>
      <c r="C108" s="11" t="s">
        <v>364</v>
      </c>
      <c r="D108" s="11" t="s">
        <v>15</v>
      </c>
      <c r="E108" s="11" t="s">
        <v>365</v>
      </c>
      <c r="F108" s="11" t="s">
        <v>42</v>
      </c>
      <c r="G108" s="10">
        <v>41089</v>
      </c>
      <c r="H108" s="1">
        <f t="shared" si="1"/>
        <v>14</v>
      </c>
      <c r="I108" s="20"/>
      <c r="L108" s="20"/>
      <c r="O108" s="20"/>
    </row>
    <row r="109" spans="1:15" s="16" customFormat="1" ht="27" customHeight="1" x14ac:dyDescent="0.25">
      <c r="A109" s="10">
        <v>41079</v>
      </c>
      <c r="B109" s="11" t="s">
        <v>13</v>
      </c>
      <c r="C109" s="11" t="s">
        <v>366</v>
      </c>
      <c r="D109" s="11" t="s">
        <v>49</v>
      </c>
      <c r="E109" s="11" t="s">
        <v>124</v>
      </c>
      <c r="F109" s="11" t="s">
        <v>42</v>
      </c>
      <c r="G109" s="10">
        <v>41142</v>
      </c>
      <c r="H109" s="1">
        <f t="shared" si="1"/>
        <v>63</v>
      </c>
      <c r="I109" s="20"/>
      <c r="L109" s="20"/>
      <c r="O109" s="20"/>
    </row>
    <row r="110" spans="1:15" s="16" customFormat="1" ht="27" customHeight="1" x14ac:dyDescent="0.25">
      <c r="A110" s="10">
        <v>41079</v>
      </c>
      <c r="B110" s="11" t="s">
        <v>25</v>
      </c>
      <c r="C110" s="11" t="s">
        <v>367</v>
      </c>
      <c r="D110" s="11" t="s">
        <v>368</v>
      </c>
      <c r="E110" s="11" t="s">
        <v>27</v>
      </c>
      <c r="F110" s="11" t="s">
        <v>28</v>
      </c>
      <c r="G110" s="11"/>
      <c r="H110" s="1" t="str">
        <f t="shared" si="1"/>
        <v xml:space="preserve"> </v>
      </c>
      <c r="I110" s="20"/>
      <c r="L110" s="20"/>
      <c r="O110" s="20"/>
    </row>
    <row r="111" spans="1:15" s="16" customFormat="1" ht="27" customHeight="1" x14ac:dyDescent="0.25">
      <c r="A111" s="10">
        <v>41080</v>
      </c>
      <c r="B111" s="11" t="s">
        <v>8</v>
      </c>
      <c r="C111" s="11" t="s">
        <v>369</v>
      </c>
      <c r="D111" s="11" t="s">
        <v>15</v>
      </c>
      <c r="E111" s="11" t="s">
        <v>292</v>
      </c>
      <c r="F111" s="11" t="s">
        <v>12</v>
      </c>
      <c r="G111" s="11"/>
      <c r="H111" s="1" t="str">
        <f t="shared" si="1"/>
        <v xml:space="preserve"> </v>
      </c>
      <c r="I111" s="20"/>
      <c r="L111" s="20"/>
      <c r="O111" s="20"/>
    </row>
    <row r="112" spans="1:15" s="16" customFormat="1" ht="27" customHeight="1" x14ac:dyDescent="0.25">
      <c r="A112" s="10">
        <v>41081</v>
      </c>
      <c r="B112" s="11" t="s">
        <v>13</v>
      </c>
      <c r="C112" s="11" t="s">
        <v>370</v>
      </c>
      <c r="D112" s="11" t="s">
        <v>140</v>
      </c>
      <c r="E112" s="11" t="s">
        <v>371</v>
      </c>
      <c r="F112" s="11" t="s">
        <v>84</v>
      </c>
      <c r="G112" s="10">
        <v>41108</v>
      </c>
      <c r="H112" s="1">
        <f t="shared" si="1"/>
        <v>27</v>
      </c>
      <c r="I112" s="20"/>
      <c r="L112" s="20"/>
      <c r="O112" s="20"/>
    </row>
    <row r="113" spans="1:15" s="16" customFormat="1" ht="27" customHeight="1" x14ac:dyDescent="0.25">
      <c r="A113" s="10">
        <v>41082</v>
      </c>
      <c r="B113" s="11" t="s">
        <v>33</v>
      </c>
      <c r="C113" s="11" t="s">
        <v>372</v>
      </c>
      <c r="D113" s="11" t="s">
        <v>109</v>
      </c>
      <c r="E113" s="11" t="s">
        <v>31</v>
      </c>
      <c r="F113" s="11" t="s">
        <v>337</v>
      </c>
      <c r="G113" s="10">
        <v>41144</v>
      </c>
      <c r="H113" s="1">
        <f t="shared" si="1"/>
        <v>62</v>
      </c>
      <c r="I113" s="20"/>
      <c r="L113" s="20"/>
      <c r="O113" s="20"/>
    </row>
    <row r="114" spans="1:15" s="16" customFormat="1" ht="27" customHeight="1" x14ac:dyDescent="0.25">
      <c r="A114" s="10">
        <v>41085</v>
      </c>
      <c r="B114" s="11" t="s">
        <v>8</v>
      </c>
      <c r="C114" s="11" t="s">
        <v>373</v>
      </c>
      <c r="D114" s="11" t="s">
        <v>323</v>
      </c>
      <c r="E114" s="11" t="s">
        <v>374</v>
      </c>
      <c r="F114" s="11" t="s">
        <v>127</v>
      </c>
      <c r="G114" s="10">
        <v>41093</v>
      </c>
      <c r="H114" s="1">
        <f t="shared" si="1"/>
        <v>8</v>
      </c>
      <c r="I114" s="20"/>
      <c r="L114" s="20"/>
      <c r="O114" s="20"/>
    </row>
    <row r="115" spans="1:15" s="16" customFormat="1" ht="27" customHeight="1" x14ac:dyDescent="0.25">
      <c r="A115" s="10">
        <v>41085</v>
      </c>
      <c r="B115" s="11" t="s">
        <v>13</v>
      </c>
      <c r="C115" s="11" t="s">
        <v>375</v>
      </c>
      <c r="D115" s="11" t="s">
        <v>30</v>
      </c>
      <c r="E115" s="11" t="s">
        <v>376</v>
      </c>
      <c r="F115" s="11" t="s">
        <v>47</v>
      </c>
      <c r="G115" s="10">
        <v>41113</v>
      </c>
      <c r="H115" s="1">
        <f t="shared" si="1"/>
        <v>28</v>
      </c>
      <c r="I115" s="20"/>
      <c r="L115" s="20"/>
      <c r="O115" s="20"/>
    </row>
    <row r="116" spans="1:15" s="16" customFormat="1" ht="27" customHeight="1" x14ac:dyDescent="0.25">
      <c r="A116" s="10">
        <v>41087</v>
      </c>
      <c r="B116" s="11" t="s">
        <v>33</v>
      </c>
      <c r="C116" s="11" t="s">
        <v>380</v>
      </c>
      <c r="D116" s="11" t="s">
        <v>109</v>
      </c>
      <c r="E116" s="11" t="s">
        <v>381</v>
      </c>
      <c r="F116" s="11" t="s">
        <v>127</v>
      </c>
      <c r="G116" s="11"/>
      <c r="H116" s="1" t="str">
        <f t="shared" si="1"/>
        <v xml:space="preserve"> </v>
      </c>
      <c r="I116" s="20"/>
      <c r="L116" s="20"/>
      <c r="O116" s="20"/>
    </row>
    <row r="117" spans="1:15" s="16" customFormat="1" ht="27" customHeight="1" x14ac:dyDescent="0.25">
      <c r="A117" s="10">
        <v>41087</v>
      </c>
      <c r="B117" s="11" t="s">
        <v>13</v>
      </c>
      <c r="C117" s="11" t="s">
        <v>377</v>
      </c>
      <c r="D117" s="11" t="s">
        <v>378</v>
      </c>
      <c r="E117" s="11" t="s">
        <v>379</v>
      </c>
      <c r="F117" s="11" t="s">
        <v>17</v>
      </c>
      <c r="G117" s="11"/>
      <c r="H117" s="1" t="str">
        <f t="shared" si="1"/>
        <v xml:space="preserve"> </v>
      </c>
      <c r="I117" s="20"/>
      <c r="L117" s="20"/>
      <c r="O117" s="20"/>
    </row>
    <row r="118" spans="1:15" s="16" customFormat="1" ht="27" customHeight="1" x14ac:dyDescent="0.25">
      <c r="A118" s="10">
        <v>41088</v>
      </c>
      <c r="B118" s="11" t="s">
        <v>13</v>
      </c>
      <c r="C118" s="11" t="s">
        <v>382</v>
      </c>
      <c r="D118" s="11" t="s">
        <v>383</v>
      </c>
      <c r="E118" s="11" t="s">
        <v>384</v>
      </c>
      <c r="F118" s="11" t="s">
        <v>61</v>
      </c>
      <c r="G118" s="10">
        <v>41108</v>
      </c>
      <c r="H118" s="1">
        <f t="shared" si="1"/>
        <v>20</v>
      </c>
      <c r="I118" s="20"/>
      <c r="L118" s="20"/>
      <c r="O118" s="20"/>
    </row>
    <row r="119" spans="1:15" s="16" customFormat="1" ht="27" customHeight="1" x14ac:dyDescent="0.25">
      <c r="A119" s="10">
        <v>41088</v>
      </c>
      <c r="B119" s="11" t="s">
        <v>8</v>
      </c>
      <c r="C119" s="11" t="s">
        <v>385</v>
      </c>
      <c r="D119" s="11" t="s">
        <v>115</v>
      </c>
      <c r="E119" s="11" t="s">
        <v>386</v>
      </c>
      <c r="F119" s="11" t="s">
        <v>12</v>
      </c>
      <c r="G119" s="10">
        <v>41110</v>
      </c>
      <c r="H119" s="1">
        <f t="shared" si="1"/>
        <v>22</v>
      </c>
      <c r="I119" s="20"/>
      <c r="L119" s="20"/>
      <c r="O119" s="20"/>
    </row>
    <row r="120" spans="1:15" s="16" customFormat="1" ht="27" customHeight="1" x14ac:dyDescent="0.25">
      <c r="A120" s="10">
        <v>41088</v>
      </c>
      <c r="B120" s="11" t="s">
        <v>8</v>
      </c>
      <c r="C120" s="11" t="s">
        <v>387</v>
      </c>
      <c r="D120" s="11" t="s">
        <v>15</v>
      </c>
      <c r="E120" s="11" t="s">
        <v>388</v>
      </c>
      <c r="F120" s="11" t="s">
        <v>61</v>
      </c>
      <c r="G120" s="10">
        <v>41113</v>
      </c>
      <c r="H120" s="1">
        <f t="shared" si="1"/>
        <v>25</v>
      </c>
      <c r="I120" s="20"/>
      <c r="L120" s="20"/>
      <c r="O120" s="20"/>
    </row>
    <row r="121" spans="1:15" s="16" customFormat="1" ht="27" customHeight="1" x14ac:dyDescent="0.25">
      <c r="A121" s="10">
        <v>41088</v>
      </c>
      <c r="B121" s="11" t="s">
        <v>33</v>
      </c>
      <c r="C121" s="11" t="s">
        <v>389</v>
      </c>
      <c r="D121" s="11" t="s">
        <v>49</v>
      </c>
      <c r="E121" s="11" t="s">
        <v>390</v>
      </c>
      <c r="F121" s="11" t="s">
        <v>135</v>
      </c>
      <c r="G121" s="10">
        <v>41124</v>
      </c>
      <c r="H121" s="1">
        <f t="shared" si="1"/>
        <v>36</v>
      </c>
      <c r="I121" s="20"/>
      <c r="L121" s="20"/>
      <c r="O121" s="20"/>
    </row>
    <row r="122" spans="1:15" s="16" customFormat="1" ht="27" customHeight="1" x14ac:dyDescent="0.25">
      <c r="A122" s="10">
        <v>41092</v>
      </c>
      <c r="B122" s="11" t="s">
        <v>13</v>
      </c>
      <c r="C122" s="11" t="s">
        <v>106</v>
      </c>
      <c r="D122" s="11" t="s">
        <v>49</v>
      </c>
      <c r="E122" s="11" t="s">
        <v>107</v>
      </c>
      <c r="F122" s="11" t="s">
        <v>42</v>
      </c>
      <c r="G122" s="10">
        <v>41131</v>
      </c>
      <c r="H122" s="1">
        <f t="shared" si="1"/>
        <v>39</v>
      </c>
      <c r="I122" s="20"/>
      <c r="L122" s="20"/>
      <c r="O122" s="20"/>
    </row>
    <row r="123" spans="1:15" s="16" customFormat="1" ht="27" customHeight="1" x14ac:dyDescent="0.25">
      <c r="A123" s="10">
        <v>41092</v>
      </c>
      <c r="B123" s="11" t="s">
        <v>8</v>
      </c>
      <c r="C123" s="11" t="s">
        <v>108</v>
      </c>
      <c r="D123" s="11" t="s">
        <v>109</v>
      </c>
      <c r="E123" s="11" t="s">
        <v>27</v>
      </c>
      <c r="F123" s="11" t="s">
        <v>28</v>
      </c>
      <c r="G123" s="11"/>
      <c r="H123" s="1" t="str">
        <f t="shared" si="1"/>
        <v xml:space="preserve"> </v>
      </c>
      <c r="I123" s="20"/>
      <c r="L123" s="20"/>
      <c r="O123" s="20"/>
    </row>
    <row r="124" spans="1:15" s="16" customFormat="1" ht="27" customHeight="1" x14ac:dyDescent="0.25">
      <c r="A124" s="10">
        <v>41094</v>
      </c>
      <c r="B124" s="11" t="s">
        <v>33</v>
      </c>
      <c r="C124" s="11" t="s">
        <v>112</v>
      </c>
      <c r="D124" s="11" t="s">
        <v>49</v>
      </c>
      <c r="E124" s="11" t="s">
        <v>113</v>
      </c>
      <c r="F124" s="11" t="s">
        <v>42</v>
      </c>
      <c r="G124" s="10">
        <v>41114</v>
      </c>
      <c r="H124" s="1">
        <f t="shared" si="1"/>
        <v>20</v>
      </c>
      <c r="I124" s="20"/>
      <c r="L124" s="20"/>
      <c r="O124" s="20"/>
    </row>
    <row r="125" spans="1:15" s="16" customFormat="1" ht="27" customHeight="1" x14ac:dyDescent="0.25">
      <c r="A125" s="10">
        <v>41094</v>
      </c>
      <c r="B125" s="11" t="s">
        <v>110</v>
      </c>
      <c r="C125" s="11" t="s">
        <v>111</v>
      </c>
      <c r="D125" s="11" t="s">
        <v>109</v>
      </c>
      <c r="E125" s="11" t="s">
        <v>31</v>
      </c>
      <c r="F125" s="11" t="s">
        <v>32</v>
      </c>
      <c r="G125" s="10">
        <v>41130</v>
      </c>
      <c r="H125" s="1">
        <f t="shared" si="1"/>
        <v>36</v>
      </c>
      <c r="I125" s="20"/>
      <c r="L125" s="20"/>
      <c r="O125" s="20"/>
    </row>
    <row r="126" spans="1:15" s="16" customFormat="1" ht="27" customHeight="1" x14ac:dyDescent="0.25">
      <c r="A126" s="10">
        <v>41096</v>
      </c>
      <c r="B126" s="11" t="s">
        <v>13</v>
      </c>
      <c r="C126" s="11" t="s">
        <v>114</v>
      </c>
      <c r="D126" s="11" t="s">
        <v>115</v>
      </c>
      <c r="E126" s="11" t="s">
        <v>116</v>
      </c>
      <c r="F126" s="11" t="s">
        <v>42</v>
      </c>
      <c r="G126" s="10">
        <v>41120</v>
      </c>
      <c r="H126" s="1">
        <f t="shared" si="1"/>
        <v>24</v>
      </c>
      <c r="I126" s="20"/>
      <c r="L126" s="20"/>
      <c r="O126" s="20"/>
    </row>
    <row r="127" spans="1:15" s="16" customFormat="1" ht="27" customHeight="1" x14ac:dyDescent="0.25">
      <c r="A127" s="10">
        <v>41097</v>
      </c>
      <c r="B127" s="11" t="s">
        <v>13</v>
      </c>
      <c r="C127" s="11" t="s">
        <v>117</v>
      </c>
      <c r="D127" s="11" t="s">
        <v>77</v>
      </c>
      <c r="E127" s="11" t="s">
        <v>118</v>
      </c>
      <c r="F127" s="11" t="s">
        <v>12</v>
      </c>
      <c r="G127" s="10">
        <v>41123</v>
      </c>
      <c r="H127" s="1">
        <f t="shared" si="1"/>
        <v>26</v>
      </c>
      <c r="I127" s="20"/>
      <c r="L127" s="20"/>
      <c r="O127" s="20"/>
    </row>
    <row r="128" spans="1:15" s="16" customFormat="1" ht="27" customHeight="1" x14ac:dyDescent="0.25">
      <c r="A128" s="10">
        <v>41100</v>
      </c>
      <c r="B128" s="11" t="s">
        <v>13</v>
      </c>
      <c r="C128" s="11" t="s">
        <v>119</v>
      </c>
      <c r="D128" s="11" t="s">
        <v>63</v>
      </c>
      <c r="E128" s="11" t="s">
        <v>120</v>
      </c>
      <c r="F128" s="11" t="s">
        <v>32</v>
      </c>
      <c r="G128" s="10">
        <v>41113</v>
      </c>
      <c r="H128" s="1">
        <f t="shared" si="1"/>
        <v>13</v>
      </c>
      <c r="I128" s="20"/>
      <c r="L128" s="20"/>
      <c r="O128" s="20"/>
    </row>
    <row r="129" spans="1:15" s="16" customFormat="1" ht="27" customHeight="1" x14ac:dyDescent="0.25">
      <c r="A129" s="10">
        <v>41101</v>
      </c>
      <c r="B129" s="11" t="s">
        <v>13</v>
      </c>
      <c r="C129" s="11" t="s">
        <v>123</v>
      </c>
      <c r="D129" s="11" t="s">
        <v>15</v>
      </c>
      <c r="E129" s="11" t="s">
        <v>124</v>
      </c>
      <c r="F129" s="11" t="s">
        <v>42</v>
      </c>
      <c r="G129" s="10">
        <v>41143</v>
      </c>
      <c r="H129" s="1">
        <f t="shared" si="1"/>
        <v>42</v>
      </c>
      <c r="I129" s="20"/>
      <c r="L129" s="20"/>
      <c r="O129" s="20"/>
    </row>
    <row r="130" spans="1:15" s="16" customFormat="1" ht="27" customHeight="1" x14ac:dyDescent="0.25">
      <c r="A130" s="10">
        <v>41101</v>
      </c>
      <c r="B130" s="11" t="s">
        <v>8</v>
      </c>
      <c r="C130" s="11" t="s">
        <v>121</v>
      </c>
      <c r="D130" s="11" t="s">
        <v>63</v>
      </c>
      <c r="E130" s="11" t="s">
        <v>122</v>
      </c>
      <c r="F130" s="11" t="s">
        <v>12</v>
      </c>
      <c r="G130" s="10">
        <v>41144</v>
      </c>
      <c r="H130" s="1">
        <f t="shared" si="1"/>
        <v>43</v>
      </c>
      <c r="I130" s="20"/>
      <c r="L130" s="20"/>
      <c r="O130" s="20"/>
    </row>
    <row r="131" spans="1:15" s="16" customFormat="1" ht="27" customHeight="1" x14ac:dyDescent="0.25">
      <c r="A131" s="10">
        <v>41102</v>
      </c>
      <c r="B131" s="11" t="s">
        <v>13</v>
      </c>
      <c r="C131" s="11" t="s">
        <v>125</v>
      </c>
      <c r="D131" s="11" t="s">
        <v>77</v>
      </c>
      <c r="E131" s="11" t="s">
        <v>126</v>
      </c>
      <c r="F131" s="11" t="s">
        <v>127</v>
      </c>
      <c r="G131" s="10">
        <v>41164</v>
      </c>
      <c r="H131" s="1">
        <f t="shared" si="1"/>
        <v>62</v>
      </c>
      <c r="I131" s="20"/>
      <c r="L131" s="20"/>
      <c r="O131" s="20"/>
    </row>
    <row r="132" spans="1:15" s="16" customFormat="1" ht="27" customHeight="1" x14ac:dyDescent="0.25">
      <c r="A132" s="10">
        <v>41107</v>
      </c>
      <c r="B132" s="11" t="s">
        <v>33</v>
      </c>
      <c r="C132" s="11" t="s">
        <v>128</v>
      </c>
      <c r="D132" s="11" t="s">
        <v>15</v>
      </c>
      <c r="E132" s="11" t="s">
        <v>129</v>
      </c>
      <c r="F132" s="11" t="s">
        <v>61</v>
      </c>
      <c r="G132" s="10">
        <v>41120</v>
      </c>
      <c r="H132" s="1">
        <f t="shared" si="1"/>
        <v>13</v>
      </c>
      <c r="I132" s="20"/>
      <c r="L132" s="20"/>
      <c r="O132" s="20"/>
    </row>
    <row r="133" spans="1:15" s="16" customFormat="1" ht="27" customHeight="1" x14ac:dyDescent="0.25">
      <c r="A133" s="10">
        <v>41108</v>
      </c>
      <c r="B133" s="11" t="s">
        <v>8</v>
      </c>
      <c r="C133" s="11" t="s">
        <v>133</v>
      </c>
      <c r="D133" s="11" t="s">
        <v>15</v>
      </c>
      <c r="E133" s="11" t="s">
        <v>134</v>
      </c>
      <c r="F133" s="11" t="s">
        <v>135</v>
      </c>
      <c r="G133" s="10">
        <v>41142</v>
      </c>
      <c r="H133" s="1">
        <f t="shared" ref="H133:H196" si="2">IF((G133-A133)&gt;1,(G133-A133)," ")</f>
        <v>34</v>
      </c>
      <c r="I133" s="20"/>
      <c r="L133" s="20"/>
      <c r="O133" s="20"/>
    </row>
    <row r="134" spans="1:15" s="16" customFormat="1" ht="27" customHeight="1" x14ac:dyDescent="0.25">
      <c r="A134" s="10">
        <v>41108</v>
      </c>
      <c r="B134" s="11" t="s">
        <v>33</v>
      </c>
      <c r="C134" s="11" t="s">
        <v>130</v>
      </c>
      <c r="D134" s="11" t="s">
        <v>49</v>
      </c>
      <c r="E134" s="11" t="s">
        <v>131</v>
      </c>
      <c r="F134" s="11" t="s">
        <v>132</v>
      </c>
      <c r="G134" s="11"/>
      <c r="H134" s="1" t="str">
        <f t="shared" si="2"/>
        <v xml:space="preserve"> </v>
      </c>
      <c r="I134" s="20"/>
      <c r="L134" s="20"/>
      <c r="O134" s="20"/>
    </row>
    <row r="135" spans="1:15" s="16" customFormat="1" ht="27" customHeight="1" x14ac:dyDescent="0.25">
      <c r="A135" s="10">
        <v>41109</v>
      </c>
      <c r="B135" s="11" t="s">
        <v>8</v>
      </c>
      <c r="C135" s="11" t="s">
        <v>136</v>
      </c>
      <c r="D135" s="11" t="s">
        <v>15</v>
      </c>
      <c r="E135" s="11" t="s">
        <v>137</v>
      </c>
      <c r="F135" s="11" t="s">
        <v>32</v>
      </c>
      <c r="G135" s="10">
        <v>41131</v>
      </c>
      <c r="H135" s="1">
        <f t="shared" si="2"/>
        <v>22</v>
      </c>
      <c r="I135" s="20"/>
      <c r="L135" s="20"/>
      <c r="O135" s="20"/>
    </row>
    <row r="136" spans="1:15" s="16" customFormat="1" ht="27" customHeight="1" x14ac:dyDescent="0.25">
      <c r="A136" s="10">
        <v>41113</v>
      </c>
      <c r="B136" s="11" t="s">
        <v>13</v>
      </c>
      <c r="C136" s="11" t="s">
        <v>144</v>
      </c>
      <c r="D136" s="11" t="s">
        <v>49</v>
      </c>
      <c r="E136" s="11" t="s">
        <v>145</v>
      </c>
      <c r="F136" s="11" t="s">
        <v>135</v>
      </c>
      <c r="G136" s="10">
        <v>41138</v>
      </c>
      <c r="H136" s="1">
        <f t="shared" si="2"/>
        <v>25</v>
      </c>
      <c r="I136" s="20"/>
      <c r="L136" s="20"/>
      <c r="O136" s="20"/>
    </row>
    <row r="137" spans="1:15" s="16" customFormat="1" ht="27" customHeight="1" x14ac:dyDescent="0.25">
      <c r="A137" s="10">
        <v>41114</v>
      </c>
      <c r="B137" s="11" t="s">
        <v>33</v>
      </c>
      <c r="C137" s="11" t="s">
        <v>146</v>
      </c>
      <c r="D137" s="11" t="s">
        <v>109</v>
      </c>
      <c r="E137" s="11" t="s">
        <v>147</v>
      </c>
      <c r="F137" s="11" t="s">
        <v>12</v>
      </c>
      <c r="G137" s="10">
        <v>41135</v>
      </c>
      <c r="H137" s="1">
        <f t="shared" si="2"/>
        <v>21</v>
      </c>
      <c r="I137" s="20"/>
      <c r="L137" s="20"/>
      <c r="O137" s="20"/>
    </row>
    <row r="138" spans="1:15" s="16" customFormat="1" ht="27" customHeight="1" x14ac:dyDescent="0.25">
      <c r="A138" s="10">
        <v>41114</v>
      </c>
      <c r="B138" s="11" t="s">
        <v>138</v>
      </c>
      <c r="C138" s="11" t="s">
        <v>139</v>
      </c>
      <c r="D138" s="11" t="s">
        <v>140</v>
      </c>
      <c r="E138" s="11" t="s">
        <v>141</v>
      </c>
      <c r="F138" s="11" t="s">
        <v>55</v>
      </c>
      <c r="G138" s="11"/>
      <c r="H138" s="1" t="str">
        <f t="shared" si="2"/>
        <v xml:space="preserve"> </v>
      </c>
      <c r="I138" s="20"/>
      <c r="L138" s="20"/>
      <c r="O138" s="20"/>
    </row>
    <row r="139" spans="1:15" s="16" customFormat="1" ht="27" customHeight="1" x14ac:dyDescent="0.25">
      <c r="A139" s="10">
        <v>41114</v>
      </c>
      <c r="B139" s="11" t="s">
        <v>13</v>
      </c>
      <c r="C139" s="11" t="s">
        <v>142</v>
      </c>
      <c r="D139" s="11" t="s">
        <v>15</v>
      </c>
      <c r="E139" s="11" t="s">
        <v>143</v>
      </c>
      <c r="F139" s="11" t="s">
        <v>135</v>
      </c>
      <c r="G139" s="11"/>
      <c r="H139" s="1" t="str">
        <f t="shared" si="2"/>
        <v xml:space="preserve"> </v>
      </c>
      <c r="I139" s="20"/>
      <c r="L139" s="20"/>
      <c r="O139" s="20"/>
    </row>
    <row r="140" spans="1:15" s="16" customFormat="1" ht="27" customHeight="1" x14ac:dyDescent="0.25">
      <c r="A140" s="10">
        <v>41115</v>
      </c>
      <c r="B140" s="11" t="s">
        <v>8</v>
      </c>
      <c r="C140" s="11" t="s">
        <v>148</v>
      </c>
      <c r="D140" s="11" t="s">
        <v>15</v>
      </c>
      <c r="E140" s="11" t="s">
        <v>149</v>
      </c>
      <c r="F140" s="11" t="s">
        <v>55</v>
      </c>
      <c r="G140" s="10">
        <v>41135</v>
      </c>
      <c r="H140" s="1">
        <f t="shared" si="2"/>
        <v>20</v>
      </c>
      <c r="I140" s="20"/>
      <c r="L140" s="20"/>
      <c r="O140" s="20"/>
    </row>
    <row r="141" spans="1:15" s="16" customFormat="1" ht="27" customHeight="1" x14ac:dyDescent="0.25">
      <c r="A141" s="10">
        <v>41116</v>
      </c>
      <c r="B141" s="11" t="s">
        <v>13</v>
      </c>
      <c r="C141" s="11" t="s">
        <v>150</v>
      </c>
      <c r="D141" s="11" t="s">
        <v>151</v>
      </c>
      <c r="E141" s="11" t="s">
        <v>152</v>
      </c>
      <c r="F141" s="11" t="s">
        <v>36</v>
      </c>
      <c r="G141" s="10">
        <v>41131</v>
      </c>
      <c r="H141" s="1">
        <f t="shared" si="2"/>
        <v>15</v>
      </c>
      <c r="I141" s="20"/>
      <c r="L141" s="20"/>
      <c r="O141" s="20"/>
    </row>
    <row r="142" spans="1:15" s="16" customFormat="1" ht="27" customHeight="1" x14ac:dyDescent="0.25">
      <c r="A142" s="10">
        <v>41116</v>
      </c>
      <c r="B142" s="11" t="s">
        <v>13</v>
      </c>
      <c r="C142" s="11" t="s">
        <v>153</v>
      </c>
      <c r="D142" s="11" t="s">
        <v>77</v>
      </c>
      <c r="E142" s="11" t="s">
        <v>154</v>
      </c>
      <c r="F142" s="11" t="s">
        <v>55</v>
      </c>
      <c r="G142" s="10">
        <v>41148</v>
      </c>
      <c r="H142" s="1">
        <f t="shared" si="2"/>
        <v>32</v>
      </c>
      <c r="I142" s="20"/>
      <c r="L142" s="20"/>
      <c r="O142" s="20"/>
    </row>
    <row r="143" spans="1:15" s="16" customFormat="1" ht="27" customHeight="1" x14ac:dyDescent="0.25">
      <c r="A143" s="10">
        <v>41123</v>
      </c>
      <c r="B143" s="11" t="s">
        <v>33</v>
      </c>
      <c r="C143" s="11" t="s">
        <v>34</v>
      </c>
      <c r="D143" s="11" t="s">
        <v>19</v>
      </c>
      <c r="E143" s="11" t="s">
        <v>35</v>
      </c>
      <c r="F143" s="11" t="s">
        <v>36</v>
      </c>
      <c r="G143" s="10">
        <v>41136</v>
      </c>
      <c r="H143" s="1">
        <f t="shared" si="2"/>
        <v>13</v>
      </c>
      <c r="I143" s="20"/>
      <c r="L143" s="20"/>
      <c r="O143" s="20"/>
    </row>
    <row r="144" spans="1:15" s="16" customFormat="1" ht="27" customHeight="1" x14ac:dyDescent="0.25">
      <c r="A144" s="10">
        <v>41123</v>
      </c>
      <c r="B144" s="11" t="s">
        <v>13</v>
      </c>
      <c r="C144" s="11" t="s">
        <v>18</v>
      </c>
      <c r="D144" s="11" t="s">
        <v>19</v>
      </c>
      <c r="E144" s="11" t="s">
        <v>20</v>
      </c>
      <c r="F144" s="11" t="s">
        <v>12</v>
      </c>
      <c r="G144" s="11"/>
      <c r="H144" s="1" t="str">
        <f t="shared" si="2"/>
        <v xml:space="preserve"> </v>
      </c>
      <c r="I144" s="20"/>
      <c r="L144" s="20"/>
      <c r="O144" s="20"/>
    </row>
    <row r="145" spans="1:15" s="16" customFormat="1" ht="27" customHeight="1" x14ac:dyDescent="0.25">
      <c r="A145" s="10">
        <v>41128</v>
      </c>
      <c r="B145" s="11" t="s">
        <v>25</v>
      </c>
      <c r="C145" s="11" t="s">
        <v>26</v>
      </c>
      <c r="D145" s="11" t="s">
        <v>23</v>
      </c>
      <c r="E145" s="11" t="s">
        <v>27</v>
      </c>
      <c r="F145" s="11" t="s">
        <v>28</v>
      </c>
      <c r="G145" s="11"/>
      <c r="H145" s="1" t="str">
        <f t="shared" si="2"/>
        <v xml:space="preserve"> </v>
      </c>
      <c r="I145" s="20"/>
      <c r="L145" s="20"/>
      <c r="O145" s="20"/>
    </row>
    <row r="146" spans="1:15" s="16" customFormat="1" ht="27" customHeight="1" x14ac:dyDescent="0.25">
      <c r="A146" s="10">
        <v>41128</v>
      </c>
      <c r="B146" s="11" t="s">
        <v>21</v>
      </c>
      <c r="C146" s="11" t="s">
        <v>22</v>
      </c>
      <c r="D146" s="11" t="s">
        <v>23</v>
      </c>
      <c r="E146" s="11" t="s">
        <v>24</v>
      </c>
      <c r="F146" s="11" t="s">
        <v>12</v>
      </c>
      <c r="G146" s="11"/>
      <c r="H146" s="1" t="str">
        <f t="shared" si="2"/>
        <v xml:space="preserve"> </v>
      </c>
      <c r="I146" s="20"/>
      <c r="L146" s="20"/>
      <c r="O146" s="20"/>
    </row>
    <row r="147" spans="1:15" s="16" customFormat="1" ht="27" customHeight="1" x14ac:dyDescent="0.25">
      <c r="A147" s="10">
        <v>41130</v>
      </c>
      <c r="B147" s="11" t="s">
        <v>8</v>
      </c>
      <c r="C147" s="11" t="s">
        <v>38</v>
      </c>
      <c r="D147" s="11" t="s">
        <v>39</v>
      </c>
      <c r="E147" s="11" t="s">
        <v>41</v>
      </c>
      <c r="F147" s="11" t="s">
        <v>43</v>
      </c>
      <c r="G147" s="10">
        <v>41144</v>
      </c>
      <c r="H147" s="1">
        <f t="shared" si="2"/>
        <v>14</v>
      </c>
      <c r="I147" s="20"/>
      <c r="L147" s="20"/>
      <c r="O147" s="20"/>
    </row>
    <row r="148" spans="1:15" s="16" customFormat="1" ht="27" customHeight="1" x14ac:dyDescent="0.25">
      <c r="A148" s="10">
        <v>41130</v>
      </c>
      <c r="B148" s="11" t="s">
        <v>8</v>
      </c>
      <c r="C148" s="11" t="s">
        <v>37</v>
      </c>
      <c r="D148" s="11" t="s">
        <v>15</v>
      </c>
      <c r="E148" s="11" t="s">
        <v>40</v>
      </c>
      <c r="F148" s="11" t="s">
        <v>42</v>
      </c>
      <c r="G148" s="10">
        <v>41149</v>
      </c>
      <c r="H148" s="1">
        <f t="shared" si="2"/>
        <v>19</v>
      </c>
      <c r="I148" s="20"/>
      <c r="L148" s="20"/>
      <c r="O148" s="20"/>
    </row>
    <row r="149" spans="1:15" s="16" customFormat="1" ht="27" customHeight="1" x14ac:dyDescent="0.25">
      <c r="A149" s="10">
        <v>41131</v>
      </c>
      <c r="B149" s="11" t="s">
        <v>21</v>
      </c>
      <c r="C149" s="11" t="s">
        <v>29</v>
      </c>
      <c r="D149" s="11" t="s">
        <v>30</v>
      </c>
      <c r="E149" s="11" t="s">
        <v>31</v>
      </c>
      <c r="F149" s="11" t="s">
        <v>32</v>
      </c>
      <c r="G149" s="11"/>
      <c r="H149" s="1" t="str">
        <f t="shared" si="2"/>
        <v xml:space="preserve"> </v>
      </c>
      <c r="I149" s="20"/>
      <c r="L149" s="20"/>
      <c r="O149" s="20"/>
    </row>
    <row r="150" spans="1:15" s="16" customFormat="1" ht="27" customHeight="1" x14ac:dyDescent="0.25">
      <c r="A150" s="10">
        <v>41134</v>
      </c>
      <c r="B150" s="11" t="s">
        <v>8</v>
      </c>
      <c r="C150" s="11" t="s">
        <v>44</v>
      </c>
      <c r="D150" s="11" t="s">
        <v>45</v>
      </c>
      <c r="E150" s="11" t="s">
        <v>46</v>
      </c>
      <c r="F150" s="11" t="s">
        <v>47</v>
      </c>
      <c r="G150" s="10">
        <v>41151</v>
      </c>
      <c r="H150" s="1">
        <f t="shared" si="2"/>
        <v>17</v>
      </c>
      <c r="I150" s="20"/>
      <c r="L150" s="20"/>
      <c r="O150" s="20"/>
    </row>
    <row r="151" spans="1:15" s="16" customFormat="1" ht="27" customHeight="1" x14ac:dyDescent="0.25">
      <c r="A151" s="10">
        <v>41134</v>
      </c>
      <c r="B151" s="11" t="s">
        <v>8</v>
      </c>
      <c r="C151" s="11" t="s">
        <v>9</v>
      </c>
      <c r="D151" s="11" t="s">
        <v>10</v>
      </c>
      <c r="E151" s="11" t="s">
        <v>11</v>
      </c>
      <c r="F151" s="11" t="s">
        <v>12</v>
      </c>
      <c r="G151" s="10">
        <v>41166</v>
      </c>
      <c r="H151" s="1">
        <f t="shared" si="2"/>
        <v>32</v>
      </c>
      <c r="I151" s="20"/>
      <c r="L151" s="20"/>
      <c r="O151" s="20"/>
    </row>
    <row r="152" spans="1:15" s="16" customFormat="1" ht="27" customHeight="1" x14ac:dyDescent="0.25">
      <c r="A152" s="10">
        <v>41135</v>
      </c>
      <c r="B152" s="11" t="s">
        <v>13</v>
      </c>
      <c r="C152" s="11" t="s">
        <v>48</v>
      </c>
      <c r="D152" s="11" t="s">
        <v>49</v>
      </c>
      <c r="E152" s="11" t="s">
        <v>50</v>
      </c>
      <c r="F152" s="11" t="s">
        <v>12</v>
      </c>
      <c r="G152" s="11"/>
      <c r="H152" s="1" t="str">
        <f t="shared" si="2"/>
        <v xml:space="preserve"> </v>
      </c>
      <c r="I152" s="20"/>
      <c r="L152" s="20"/>
      <c r="O152" s="20"/>
    </row>
    <row r="153" spans="1:15" s="16" customFormat="1" ht="27" customHeight="1" x14ac:dyDescent="0.25">
      <c r="A153" s="10">
        <v>41136</v>
      </c>
      <c r="B153" s="11" t="s">
        <v>13</v>
      </c>
      <c r="C153" s="11" t="s">
        <v>51</v>
      </c>
      <c r="D153" s="11" t="s">
        <v>15</v>
      </c>
      <c r="E153" s="11" t="s">
        <v>24</v>
      </c>
      <c r="F153" s="11" t="s">
        <v>12</v>
      </c>
      <c r="G153" s="10">
        <v>41155</v>
      </c>
      <c r="H153" s="1">
        <f t="shared" si="2"/>
        <v>19</v>
      </c>
      <c r="I153" s="20"/>
      <c r="L153" s="20"/>
      <c r="O153" s="20"/>
    </row>
    <row r="154" spans="1:15" s="16" customFormat="1" ht="27" customHeight="1" x14ac:dyDescent="0.25">
      <c r="A154" s="10">
        <v>41136</v>
      </c>
      <c r="B154" s="11" t="s">
        <v>13</v>
      </c>
      <c r="C154" s="11" t="s">
        <v>14</v>
      </c>
      <c r="D154" s="11" t="s">
        <v>15</v>
      </c>
      <c r="E154" s="11" t="s">
        <v>16</v>
      </c>
      <c r="F154" s="11" t="s">
        <v>17</v>
      </c>
      <c r="G154" s="10">
        <v>41164</v>
      </c>
      <c r="H154" s="1">
        <f t="shared" si="2"/>
        <v>28</v>
      </c>
      <c r="I154" s="20"/>
      <c r="L154" s="20"/>
      <c r="O154" s="20"/>
    </row>
    <row r="155" spans="1:15" s="16" customFormat="1" ht="27" customHeight="1" x14ac:dyDescent="0.25">
      <c r="A155" s="10">
        <v>41136</v>
      </c>
      <c r="B155" s="11" t="s">
        <v>13</v>
      </c>
      <c r="C155" s="11" t="s">
        <v>52</v>
      </c>
      <c r="D155" s="11" t="s">
        <v>53</v>
      </c>
      <c r="E155" s="11" t="s">
        <v>54</v>
      </c>
      <c r="F155" s="11" t="s">
        <v>55</v>
      </c>
      <c r="G155" s="10"/>
      <c r="H155" s="1" t="str">
        <f t="shared" si="2"/>
        <v xml:space="preserve"> </v>
      </c>
      <c r="I155" s="20"/>
      <c r="L155" s="20"/>
      <c r="O155" s="20"/>
    </row>
    <row r="156" spans="1:15" s="16" customFormat="1" ht="27" customHeight="1" x14ac:dyDescent="0.25">
      <c r="A156" s="10">
        <v>41137</v>
      </c>
      <c r="B156" s="11" t="s">
        <v>8</v>
      </c>
      <c r="C156" s="11" t="s">
        <v>57</v>
      </c>
      <c r="D156" s="11" t="s">
        <v>15</v>
      </c>
      <c r="E156" s="11" t="s">
        <v>58</v>
      </c>
      <c r="F156" s="11" t="s">
        <v>36</v>
      </c>
      <c r="G156" s="10">
        <v>41158</v>
      </c>
      <c r="H156" s="1">
        <f t="shared" si="2"/>
        <v>21</v>
      </c>
      <c r="I156" s="20"/>
      <c r="L156" s="20"/>
      <c r="O156" s="20"/>
    </row>
    <row r="157" spans="1:15" s="16" customFormat="1" ht="27" customHeight="1" x14ac:dyDescent="0.25">
      <c r="A157" s="10">
        <v>41137</v>
      </c>
      <c r="B157" s="11" t="s">
        <v>13</v>
      </c>
      <c r="C157" s="11" t="s">
        <v>56</v>
      </c>
      <c r="D157" s="11" t="s">
        <v>49</v>
      </c>
      <c r="E157" s="11" t="s">
        <v>27</v>
      </c>
      <c r="F157" s="11" t="s">
        <v>28</v>
      </c>
      <c r="G157" s="11"/>
      <c r="H157" s="1" t="str">
        <f t="shared" si="2"/>
        <v xml:space="preserve"> </v>
      </c>
      <c r="I157" s="20"/>
      <c r="L157" s="20"/>
      <c r="O157" s="20"/>
    </row>
    <row r="158" spans="1:15" s="16" customFormat="1" ht="27" customHeight="1" x14ac:dyDescent="0.25">
      <c r="A158" s="10">
        <v>41138</v>
      </c>
      <c r="B158" s="11" t="s">
        <v>33</v>
      </c>
      <c r="C158" s="11" t="s">
        <v>59</v>
      </c>
      <c r="D158" s="11" t="s">
        <v>49</v>
      </c>
      <c r="E158" s="11" t="s">
        <v>60</v>
      </c>
      <c r="F158" s="11" t="s">
        <v>61</v>
      </c>
      <c r="G158" s="10"/>
      <c r="H158" s="1" t="str">
        <f t="shared" si="2"/>
        <v xml:space="preserve"> </v>
      </c>
      <c r="I158" s="20"/>
      <c r="L158" s="20"/>
      <c r="O158" s="20"/>
    </row>
    <row r="159" spans="1:15" s="16" customFormat="1" ht="27" customHeight="1" x14ac:dyDescent="0.25">
      <c r="A159" s="10">
        <v>41142</v>
      </c>
      <c r="B159" s="11" t="s">
        <v>21</v>
      </c>
      <c r="C159" s="11" t="s">
        <v>62</v>
      </c>
      <c r="D159" s="11" t="s">
        <v>63</v>
      </c>
      <c r="E159" s="11" t="s">
        <v>64</v>
      </c>
      <c r="F159" s="11" t="s">
        <v>55</v>
      </c>
      <c r="G159" s="11"/>
      <c r="H159" s="1" t="str">
        <f t="shared" si="2"/>
        <v xml:space="preserve"> </v>
      </c>
      <c r="I159" s="20"/>
      <c r="L159" s="20"/>
      <c r="O159" s="20"/>
    </row>
    <row r="160" spans="1:15" s="16" customFormat="1" ht="27" customHeight="1" x14ac:dyDescent="0.25">
      <c r="A160" s="10">
        <v>41144</v>
      </c>
      <c r="B160" s="11" t="s">
        <v>8</v>
      </c>
      <c r="C160" s="11" t="s">
        <v>65</v>
      </c>
      <c r="D160" s="11" t="s">
        <v>66</v>
      </c>
      <c r="E160" s="11" t="s">
        <v>67</v>
      </c>
      <c r="F160" s="11" t="s">
        <v>55</v>
      </c>
      <c r="G160" s="10">
        <v>41162</v>
      </c>
      <c r="H160" s="1">
        <f t="shared" si="2"/>
        <v>18</v>
      </c>
      <c r="I160" s="20"/>
      <c r="L160" s="20"/>
      <c r="O160" s="20"/>
    </row>
    <row r="161" spans="1:15" s="16" customFormat="1" ht="27" customHeight="1" x14ac:dyDescent="0.25">
      <c r="A161" s="10">
        <v>41145</v>
      </c>
      <c r="B161" s="11" t="s">
        <v>8</v>
      </c>
      <c r="C161" s="11" t="s">
        <v>68</v>
      </c>
      <c r="D161" s="11" t="s">
        <v>69</v>
      </c>
      <c r="E161" s="11" t="s">
        <v>70</v>
      </c>
      <c r="F161" s="11" t="s">
        <v>42</v>
      </c>
      <c r="G161" s="11"/>
      <c r="H161" s="1" t="str">
        <f t="shared" si="2"/>
        <v xml:space="preserve"> </v>
      </c>
      <c r="I161" s="20"/>
      <c r="L161" s="20"/>
      <c r="O161" s="20"/>
    </row>
    <row r="162" spans="1:15" s="16" customFormat="1" ht="27" customHeight="1" x14ac:dyDescent="0.25">
      <c r="A162" s="10">
        <v>41149</v>
      </c>
      <c r="B162" s="11" t="s">
        <v>13</v>
      </c>
      <c r="C162" s="11" t="s">
        <v>71</v>
      </c>
      <c r="D162" s="11" t="s">
        <v>72</v>
      </c>
      <c r="E162" s="11" t="s">
        <v>73</v>
      </c>
      <c r="F162" s="11" t="s">
        <v>12</v>
      </c>
      <c r="G162" s="11"/>
      <c r="H162" s="1" t="str">
        <f t="shared" si="2"/>
        <v xml:space="preserve"> </v>
      </c>
      <c r="I162" s="20"/>
      <c r="L162" s="20"/>
      <c r="O162" s="20"/>
    </row>
    <row r="163" spans="1:15" s="16" customFormat="1" ht="27" customHeight="1" x14ac:dyDescent="0.25">
      <c r="A163" s="10">
        <v>41150</v>
      </c>
      <c r="B163" s="11" t="s">
        <v>21</v>
      </c>
      <c r="C163" s="11" t="s">
        <v>76</v>
      </c>
      <c r="D163" s="11" t="s">
        <v>77</v>
      </c>
      <c r="E163" s="11" t="s">
        <v>78</v>
      </c>
      <c r="F163" s="11" t="s">
        <v>36</v>
      </c>
      <c r="G163" s="10">
        <v>41165</v>
      </c>
      <c r="H163" s="1">
        <f t="shared" si="2"/>
        <v>15</v>
      </c>
      <c r="I163" s="20"/>
      <c r="L163" s="20"/>
      <c r="O163" s="20"/>
    </row>
    <row r="164" spans="1:15" s="16" customFormat="1" ht="27" customHeight="1" x14ac:dyDescent="0.25">
      <c r="A164" s="10">
        <v>41150</v>
      </c>
      <c r="B164" s="11" t="s">
        <v>8</v>
      </c>
      <c r="C164" s="11" t="s">
        <v>74</v>
      </c>
      <c r="D164" s="11" t="s">
        <v>63</v>
      </c>
      <c r="E164" s="11" t="s">
        <v>75</v>
      </c>
      <c r="F164" s="11" t="s">
        <v>12</v>
      </c>
      <c r="G164" s="11"/>
      <c r="H164" s="1" t="str">
        <f t="shared" si="2"/>
        <v xml:space="preserve"> </v>
      </c>
      <c r="I164" s="20"/>
      <c r="L164" s="20"/>
      <c r="O164" s="20"/>
    </row>
    <row r="165" spans="1:15" s="16" customFormat="1" ht="27" customHeight="1" x14ac:dyDescent="0.25">
      <c r="A165" s="10">
        <v>41151</v>
      </c>
      <c r="B165" s="11" t="s">
        <v>8</v>
      </c>
      <c r="C165" s="11" t="s">
        <v>82</v>
      </c>
      <c r="D165" s="11" t="s">
        <v>49</v>
      </c>
      <c r="E165" s="11" t="s">
        <v>83</v>
      </c>
      <c r="F165" s="11" t="s">
        <v>84</v>
      </c>
      <c r="G165" s="11"/>
      <c r="H165" s="1" t="str">
        <f t="shared" si="2"/>
        <v xml:space="preserve"> </v>
      </c>
      <c r="I165" s="20"/>
      <c r="L165" s="20"/>
      <c r="O165" s="20"/>
    </row>
    <row r="166" spans="1:15" s="16" customFormat="1" ht="27" customHeight="1" x14ac:dyDescent="0.25">
      <c r="A166" s="10">
        <v>41151</v>
      </c>
      <c r="B166" s="11" t="s">
        <v>13</v>
      </c>
      <c r="C166" s="11" t="s">
        <v>79</v>
      </c>
      <c r="D166" s="11" t="s">
        <v>15</v>
      </c>
      <c r="E166" s="11" t="s">
        <v>80</v>
      </c>
      <c r="F166" s="11" t="s">
        <v>81</v>
      </c>
      <c r="G166" s="11"/>
      <c r="H166" s="1" t="str">
        <f t="shared" si="2"/>
        <v xml:space="preserve"> </v>
      </c>
      <c r="I166" s="20"/>
      <c r="L166" s="20"/>
      <c r="O166" s="20"/>
    </row>
    <row r="167" spans="1:15" s="16" customFormat="1" ht="27" customHeight="1" x14ac:dyDescent="0.25">
      <c r="A167" s="10">
        <v>41158</v>
      </c>
      <c r="B167" s="11" t="s">
        <v>8</v>
      </c>
      <c r="C167" s="11" t="s">
        <v>88</v>
      </c>
      <c r="D167" s="11" t="s">
        <v>15</v>
      </c>
      <c r="E167" s="11" t="s">
        <v>89</v>
      </c>
      <c r="F167" s="11" t="s">
        <v>12</v>
      </c>
      <c r="G167" s="11"/>
      <c r="H167" s="1" t="str">
        <f t="shared" si="2"/>
        <v xml:space="preserve"> </v>
      </c>
      <c r="I167" s="20"/>
      <c r="L167" s="20"/>
      <c r="O167" s="20"/>
    </row>
    <row r="168" spans="1:15" s="16" customFormat="1" ht="27" customHeight="1" x14ac:dyDescent="0.25">
      <c r="A168" s="10">
        <v>41158</v>
      </c>
      <c r="B168" s="11" t="s">
        <v>33</v>
      </c>
      <c r="C168" s="11" t="s">
        <v>85</v>
      </c>
      <c r="D168" s="11" t="s">
        <v>86</v>
      </c>
      <c r="E168" s="11" t="s">
        <v>87</v>
      </c>
      <c r="F168" s="11" t="s">
        <v>12</v>
      </c>
      <c r="G168" s="11"/>
      <c r="H168" s="1" t="str">
        <f t="shared" si="2"/>
        <v xml:space="preserve"> </v>
      </c>
      <c r="I168" s="20"/>
      <c r="L168" s="20"/>
      <c r="O168" s="20"/>
    </row>
    <row r="169" spans="1:15" s="16" customFormat="1" ht="27" customHeight="1" x14ac:dyDescent="0.25">
      <c r="A169" s="10">
        <v>41158</v>
      </c>
      <c r="B169" s="11" t="s">
        <v>13</v>
      </c>
      <c r="C169" s="11" t="s">
        <v>90</v>
      </c>
      <c r="D169" s="11" t="s">
        <v>105</v>
      </c>
      <c r="E169" s="11" t="s">
        <v>91</v>
      </c>
      <c r="F169" s="11" t="s">
        <v>42</v>
      </c>
      <c r="G169" s="11"/>
      <c r="H169" s="1" t="str">
        <f t="shared" si="2"/>
        <v xml:space="preserve"> </v>
      </c>
      <c r="I169" s="20"/>
      <c r="L169" s="20"/>
      <c r="O169" s="20"/>
    </row>
    <row r="170" spans="1:15" s="16" customFormat="1" ht="27" customHeight="1" x14ac:dyDescent="0.25">
      <c r="A170" s="10">
        <v>41163</v>
      </c>
      <c r="B170" s="11" t="s">
        <v>13</v>
      </c>
      <c r="C170" s="11" t="s">
        <v>92</v>
      </c>
      <c r="D170" s="11" t="s">
        <v>15</v>
      </c>
      <c r="E170" s="11" t="s">
        <v>27</v>
      </c>
      <c r="F170" s="11" t="s">
        <v>28</v>
      </c>
      <c r="G170" s="11"/>
      <c r="H170" s="1" t="str">
        <f t="shared" si="2"/>
        <v xml:space="preserve"> </v>
      </c>
      <c r="I170" s="20"/>
      <c r="L170" s="20"/>
      <c r="O170" s="20"/>
    </row>
    <row r="171" spans="1:15" s="16" customFormat="1" ht="27" customHeight="1" x14ac:dyDescent="0.25">
      <c r="A171" s="10">
        <v>41163</v>
      </c>
      <c r="B171" s="11" t="s">
        <v>8</v>
      </c>
      <c r="C171" s="11" t="s">
        <v>93</v>
      </c>
      <c r="D171" s="11" t="s">
        <v>15</v>
      </c>
      <c r="E171" s="11" t="s">
        <v>94</v>
      </c>
      <c r="F171" s="11" t="s">
        <v>12</v>
      </c>
      <c r="G171" s="11"/>
      <c r="H171" s="1" t="str">
        <f t="shared" si="2"/>
        <v xml:space="preserve"> </v>
      </c>
      <c r="I171" s="20"/>
      <c r="L171" s="20"/>
      <c r="O171" s="20"/>
    </row>
    <row r="172" spans="1:15" s="16" customFormat="1" ht="27" customHeight="1" x14ac:dyDescent="0.25">
      <c r="A172" s="10">
        <v>41164</v>
      </c>
      <c r="B172" s="11" t="s">
        <v>13</v>
      </c>
      <c r="C172" s="11" t="s">
        <v>95</v>
      </c>
      <c r="D172" s="11" t="s">
        <v>49</v>
      </c>
      <c r="E172" s="11" t="s">
        <v>96</v>
      </c>
      <c r="F172" s="11" t="s">
        <v>97</v>
      </c>
      <c r="G172" s="11"/>
      <c r="H172" s="1" t="str">
        <f t="shared" si="2"/>
        <v xml:space="preserve"> </v>
      </c>
      <c r="I172" s="20"/>
      <c r="L172" s="20"/>
      <c r="O172" s="20"/>
    </row>
    <row r="173" spans="1:15" s="16" customFormat="1" ht="27" customHeight="1" x14ac:dyDescent="0.25">
      <c r="A173" s="10">
        <v>41166</v>
      </c>
      <c r="B173" s="11" t="s">
        <v>25</v>
      </c>
      <c r="C173" s="11" t="s">
        <v>100</v>
      </c>
      <c r="D173" s="11" t="s">
        <v>101</v>
      </c>
      <c r="E173" s="11" t="s">
        <v>102</v>
      </c>
      <c r="F173" s="11" t="s">
        <v>42</v>
      </c>
      <c r="G173" s="11"/>
      <c r="H173" s="1" t="str">
        <f t="shared" si="2"/>
        <v xml:space="preserve"> </v>
      </c>
      <c r="I173" s="20"/>
      <c r="L173" s="20"/>
      <c r="O173" s="20"/>
    </row>
    <row r="174" spans="1:15" s="16" customFormat="1" ht="27" customHeight="1" x14ac:dyDescent="0.25">
      <c r="A174" s="10">
        <v>41166</v>
      </c>
      <c r="B174" s="11" t="s">
        <v>8</v>
      </c>
      <c r="C174" s="11" t="s">
        <v>98</v>
      </c>
      <c r="D174" s="11" t="s">
        <v>15</v>
      </c>
      <c r="E174" s="11" t="s">
        <v>99</v>
      </c>
      <c r="F174" s="11" t="s">
        <v>12</v>
      </c>
      <c r="G174" s="11"/>
      <c r="H174" s="1" t="str">
        <f t="shared" si="2"/>
        <v xml:space="preserve"> </v>
      </c>
      <c r="I174" s="20"/>
      <c r="L174" s="20"/>
      <c r="O174" s="20"/>
    </row>
    <row r="175" spans="1:15" s="16" customFormat="1" ht="27" customHeight="1" x14ac:dyDescent="0.25">
      <c r="A175" s="10">
        <v>41169</v>
      </c>
      <c r="B175" s="11" t="s">
        <v>8</v>
      </c>
      <c r="C175" s="11" t="s">
        <v>103</v>
      </c>
      <c r="D175" s="11" t="s">
        <v>39</v>
      </c>
      <c r="E175" s="11" t="s">
        <v>104</v>
      </c>
      <c r="F175" s="11" t="s">
        <v>42</v>
      </c>
      <c r="G175" s="11"/>
      <c r="H175" s="1" t="str">
        <f t="shared" si="2"/>
        <v xml:space="preserve"> </v>
      </c>
      <c r="I175" s="20"/>
      <c r="L175" s="20"/>
      <c r="O175" s="20"/>
    </row>
    <row r="176" spans="1:15" x14ac:dyDescent="0.25">
      <c r="A176" s="12"/>
      <c r="B176" s="11"/>
      <c r="C176" s="13"/>
      <c r="D176" s="13"/>
      <c r="E176" s="13"/>
      <c r="F176" s="13"/>
      <c r="G176" s="13"/>
      <c r="H176" s="1" t="str">
        <f t="shared" si="2"/>
        <v xml:space="preserve"> </v>
      </c>
    </row>
    <row r="177" spans="1:8" x14ac:dyDescent="0.25">
      <c r="A177" s="12"/>
      <c r="B177" s="11"/>
      <c r="C177" s="13"/>
      <c r="D177" s="13"/>
      <c r="E177" s="13"/>
      <c r="F177" s="13"/>
      <c r="G177" s="13"/>
      <c r="H177" s="1" t="str">
        <f t="shared" si="2"/>
        <v xml:space="preserve"> </v>
      </c>
    </row>
    <row r="178" spans="1:8" x14ac:dyDescent="0.25">
      <c r="A178" s="12"/>
      <c r="B178" s="11"/>
      <c r="C178" s="13"/>
      <c r="D178" s="13"/>
      <c r="E178" s="13"/>
      <c r="F178" s="13"/>
      <c r="G178" s="13"/>
      <c r="H178" s="1" t="str">
        <f t="shared" si="2"/>
        <v xml:space="preserve"> </v>
      </c>
    </row>
    <row r="179" spans="1:8" x14ac:dyDescent="0.25">
      <c r="A179" s="12"/>
      <c r="B179" s="11"/>
      <c r="C179" s="13"/>
      <c r="D179" s="13"/>
      <c r="E179" s="13"/>
      <c r="F179" s="13"/>
      <c r="G179" s="13"/>
      <c r="H179" s="1" t="str">
        <f t="shared" si="2"/>
        <v xml:space="preserve"> </v>
      </c>
    </row>
    <row r="180" spans="1:8" x14ac:dyDescent="0.25">
      <c r="A180" s="12"/>
      <c r="B180" s="11"/>
      <c r="C180" s="13"/>
      <c r="D180" s="13"/>
      <c r="E180" s="13"/>
      <c r="F180" s="13"/>
      <c r="G180" s="13"/>
      <c r="H180" s="1" t="str">
        <f t="shared" si="2"/>
        <v xml:space="preserve"> </v>
      </c>
    </row>
    <row r="181" spans="1:8" x14ac:dyDescent="0.25">
      <c r="A181" s="12"/>
      <c r="B181" s="11"/>
      <c r="C181" s="13"/>
      <c r="D181" s="13"/>
      <c r="E181" s="13"/>
      <c r="F181" s="13"/>
      <c r="G181" s="13"/>
      <c r="H181" s="1" t="str">
        <f t="shared" si="2"/>
        <v xml:space="preserve"> </v>
      </c>
    </row>
    <row r="182" spans="1:8" x14ac:dyDescent="0.25">
      <c r="A182" s="12"/>
      <c r="B182" s="11"/>
      <c r="C182" s="13"/>
      <c r="D182" s="13"/>
      <c r="E182" s="13"/>
      <c r="F182" s="13"/>
      <c r="G182" s="13"/>
      <c r="H182" s="1" t="str">
        <f t="shared" si="2"/>
        <v xml:space="preserve"> </v>
      </c>
    </row>
    <row r="183" spans="1:8" x14ac:dyDescent="0.25">
      <c r="A183" s="12"/>
      <c r="B183" s="11"/>
      <c r="C183" s="13"/>
      <c r="D183" s="13"/>
      <c r="E183" s="13"/>
      <c r="F183" s="13"/>
      <c r="G183" s="13"/>
      <c r="H183" s="1" t="str">
        <f t="shared" si="2"/>
        <v xml:space="preserve"> </v>
      </c>
    </row>
    <row r="184" spans="1:8" x14ac:dyDescent="0.25">
      <c r="A184" s="12"/>
      <c r="B184" s="11"/>
      <c r="C184" s="13"/>
      <c r="D184" s="13"/>
      <c r="E184" s="13"/>
      <c r="F184" s="13"/>
      <c r="G184" s="13"/>
      <c r="H184" s="1" t="str">
        <f t="shared" si="2"/>
        <v xml:space="preserve"> </v>
      </c>
    </row>
    <row r="185" spans="1:8" x14ac:dyDescent="0.25">
      <c r="A185" s="12"/>
      <c r="B185" s="11"/>
      <c r="C185" s="13"/>
      <c r="D185" s="13"/>
      <c r="E185" s="13"/>
      <c r="F185" s="13"/>
      <c r="G185" s="13"/>
      <c r="H185" s="1" t="str">
        <f t="shared" si="2"/>
        <v xml:space="preserve"> </v>
      </c>
    </row>
    <row r="186" spans="1:8" x14ac:dyDescent="0.25">
      <c r="A186" s="12"/>
      <c r="B186" s="11"/>
      <c r="C186" s="13"/>
      <c r="D186" s="13"/>
      <c r="E186" s="13"/>
      <c r="F186" s="13"/>
      <c r="G186" s="13"/>
      <c r="H186" s="1" t="str">
        <f t="shared" si="2"/>
        <v xml:space="preserve"> </v>
      </c>
    </row>
    <row r="187" spans="1:8" x14ac:dyDescent="0.25">
      <c r="A187" s="12"/>
      <c r="B187" s="11"/>
      <c r="C187" s="13"/>
      <c r="D187" s="13"/>
      <c r="E187" s="13"/>
      <c r="F187" s="13"/>
      <c r="G187" s="13"/>
      <c r="H187" s="1" t="str">
        <f t="shared" si="2"/>
        <v xml:space="preserve"> </v>
      </c>
    </row>
    <row r="188" spans="1:8" x14ac:dyDescent="0.25">
      <c r="A188" s="12"/>
      <c r="B188" s="11"/>
      <c r="C188" s="13"/>
      <c r="D188" s="13"/>
      <c r="E188" s="13"/>
      <c r="F188" s="13"/>
      <c r="G188" s="13"/>
      <c r="H188" s="1" t="str">
        <f t="shared" si="2"/>
        <v xml:space="preserve"> </v>
      </c>
    </row>
    <row r="189" spans="1:8" x14ac:dyDescent="0.25">
      <c r="A189" s="12"/>
      <c r="B189" s="11"/>
      <c r="C189" s="13"/>
      <c r="D189" s="13"/>
      <c r="E189" s="13"/>
      <c r="F189" s="13"/>
      <c r="G189" s="13"/>
      <c r="H189" s="1" t="str">
        <f t="shared" si="2"/>
        <v xml:space="preserve"> </v>
      </c>
    </row>
    <row r="190" spans="1:8" x14ac:dyDescent="0.25">
      <c r="A190" s="12"/>
      <c r="B190" s="11"/>
      <c r="C190" s="13"/>
      <c r="D190" s="13"/>
      <c r="E190" s="13"/>
      <c r="F190" s="13"/>
      <c r="G190" s="13"/>
      <c r="H190" s="1" t="str">
        <f t="shared" si="2"/>
        <v xml:space="preserve"> </v>
      </c>
    </row>
    <row r="191" spans="1:8" x14ac:dyDescent="0.25">
      <c r="A191" s="12"/>
      <c r="B191" s="11"/>
      <c r="C191" s="13"/>
      <c r="D191" s="13"/>
      <c r="E191" s="13"/>
      <c r="F191" s="13"/>
      <c r="G191" s="13"/>
      <c r="H191" s="1" t="str">
        <f t="shared" si="2"/>
        <v xml:space="preserve"> </v>
      </c>
    </row>
    <row r="192" spans="1:8" x14ac:dyDescent="0.25">
      <c r="A192" s="12"/>
      <c r="B192" s="11"/>
      <c r="C192" s="13"/>
      <c r="D192" s="13"/>
      <c r="E192" s="13"/>
      <c r="F192" s="13"/>
      <c r="G192" s="13"/>
      <c r="H192" s="1" t="str">
        <f t="shared" si="2"/>
        <v xml:space="preserve"> </v>
      </c>
    </row>
    <row r="193" spans="1:8" x14ac:dyDescent="0.25">
      <c r="A193" s="12"/>
      <c r="B193" s="11"/>
      <c r="C193" s="13"/>
      <c r="D193" s="13"/>
      <c r="E193" s="13"/>
      <c r="F193" s="13"/>
      <c r="G193" s="13"/>
      <c r="H193" s="1" t="str">
        <f t="shared" si="2"/>
        <v xml:space="preserve"> </v>
      </c>
    </row>
    <row r="194" spans="1:8" x14ac:dyDescent="0.25">
      <c r="A194" s="12"/>
      <c r="B194" s="11"/>
      <c r="C194" s="13"/>
      <c r="D194" s="13"/>
      <c r="E194" s="13"/>
      <c r="F194" s="13"/>
      <c r="G194" s="13"/>
      <c r="H194" s="1" t="str">
        <f t="shared" si="2"/>
        <v xml:space="preserve"> </v>
      </c>
    </row>
    <row r="195" spans="1:8" x14ac:dyDescent="0.25">
      <c r="A195" s="12"/>
      <c r="B195" s="11"/>
      <c r="C195" s="13"/>
      <c r="D195" s="13"/>
      <c r="E195" s="13"/>
      <c r="F195" s="13"/>
      <c r="G195" s="13"/>
      <c r="H195" s="1" t="str">
        <f t="shared" si="2"/>
        <v xml:space="preserve"> </v>
      </c>
    </row>
    <row r="196" spans="1:8" x14ac:dyDescent="0.25">
      <c r="A196" s="12"/>
      <c r="B196" s="11"/>
      <c r="C196" s="13"/>
      <c r="D196" s="13"/>
      <c r="E196" s="13"/>
      <c r="F196" s="13"/>
      <c r="G196" s="13"/>
      <c r="H196" s="1" t="str">
        <f t="shared" si="2"/>
        <v xml:space="preserve"> </v>
      </c>
    </row>
    <row r="197" spans="1:8" x14ac:dyDescent="0.25">
      <c r="A197" s="12"/>
      <c r="B197" s="11"/>
      <c r="C197" s="13"/>
      <c r="D197" s="13"/>
      <c r="E197" s="13"/>
      <c r="F197" s="13"/>
      <c r="G197" s="13"/>
      <c r="H197" s="1" t="str">
        <f t="shared" ref="H197:H249" si="3">IF((G197-A197)&gt;1,(G197-A197)," ")</f>
        <v xml:space="preserve"> </v>
      </c>
    </row>
    <row r="198" spans="1:8" x14ac:dyDescent="0.25">
      <c r="A198" s="12"/>
      <c r="B198" s="11"/>
      <c r="C198" s="13"/>
      <c r="D198" s="13"/>
      <c r="E198" s="13"/>
      <c r="F198" s="13"/>
      <c r="G198" s="13"/>
      <c r="H198" s="1" t="str">
        <f t="shared" si="3"/>
        <v xml:space="preserve"> </v>
      </c>
    </row>
    <row r="199" spans="1:8" x14ac:dyDescent="0.25">
      <c r="A199" s="12"/>
      <c r="B199" s="11"/>
      <c r="C199" s="13"/>
      <c r="D199" s="13"/>
      <c r="E199" s="13"/>
      <c r="F199" s="13"/>
      <c r="G199" s="13"/>
      <c r="H199" s="1" t="str">
        <f t="shared" si="3"/>
        <v xml:space="preserve"> </v>
      </c>
    </row>
    <row r="200" spans="1:8" x14ac:dyDescent="0.25">
      <c r="A200" s="12"/>
      <c r="B200" s="11"/>
      <c r="C200" s="13"/>
      <c r="D200" s="13"/>
      <c r="E200" s="13"/>
      <c r="F200" s="13"/>
      <c r="G200" s="13"/>
      <c r="H200" s="1" t="str">
        <f t="shared" si="3"/>
        <v xml:space="preserve"> </v>
      </c>
    </row>
    <row r="201" spans="1:8" x14ac:dyDescent="0.25">
      <c r="A201" s="12"/>
      <c r="B201" s="11"/>
      <c r="C201" s="13"/>
      <c r="D201" s="13"/>
      <c r="E201" s="13"/>
      <c r="F201" s="13"/>
      <c r="G201" s="13"/>
      <c r="H201" s="1" t="str">
        <f t="shared" si="3"/>
        <v xml:space="preserve"> </v>
      </c>
    </row>
    <row r="202" spans="1:8" x14ac:dyDescent="0.25">
      <c r="A202" s="12"/>
      <c r="B202" s="11"/>
      <c r="C202" s="13"/>
      <c r="D202" s="13"/>
      <c r="E202" s="13"/>
      <c r="F202" s="13"/>
      <c r="G202" s="13"/>
      <c r="H202" s="1" t="str">
        <f t="shared" si="3"/>
        <v xml:space="preserve"> </v>
      </c>
    </row>
    <row r="203" spans="1:8" x14ac:dyDescent="0.25">
      <c r="A203" s="12"/>
      <c r="B203" s="11"/>
      <c r="C203" s="13"/>
      <c r="D203" s="13"/>
      <c r="E203" s="13"/>
      <c r="F203" s="13"/>
      <c r="G203" s="13"/>
      <c r="H203" s="1" t="str">
        <f t="shared" si="3"/>
        <v xml:space="preserve"> </v>
      </c>
    </row>
    <row r="204" spans="1:8" x14ac:dyDescent="0.25">
      <c r="A204" s="12"/>
      <c r="B204" s="11"/>
      <c r="C204" s="13"/>
      <c r="D204" s="13"/>
      <c r="E204" s="13"/>
      <c r="F204" s="13"/>
      <c r="G204" s="13"/>
      <c r="H204" s="1" t="str">
        <f t="shared" si="3"/>
        <v xml:space="preserve"> </v>
      </c>
    </row>
    <row r="205" spans="1:8" x14ac:dyDescent="0.25">
      <c r="A205" s="12"/>
      <c r="B205" s="11"/>
      <c r="C205" s="13"/>
      <c r="D205" s="13"/>
      <c r="E205" s="13"/>
      <c r="F205" s="13"/>
      <c r="G205" s="13"/>
      <c r="H205" s="1" t="str">
        <f t="shared" si="3"/>
        <v xml:space="preserve"> </v>
      </c>
    </row>
    <row r="206" spans="1:8" x14ac:dyDescent="0.25">
      <c r="A206" s="12"/>
      <c r="B206" s="11"/>
      <c r="C206" s="13"/>
      <c r="D206" s="13"/>
      <c r="E206" s="13"/>
      <c r="F206" s="13"/>
      <c r="G206" s="13"/>
      <c r="H206" s="1" t="str">
        <f t="shared" si="3"/>
        <v xml:space="preserve"> </v>
      </c>
    </row>
    <row r="207" spans="1:8" x14ac:dyDescent="0.25">
      <c r="A207" s="12"/>
      <c r="B207" s="11"/>
      <c r="C207" s="13"/>
      <c r="D207" s="13"/>
      <c r="E207" s="13"/>
      <c r="F207" s="13"/>
      <c r="G207" s="13"/>
      <c r="H207" s="1" t="str">
        <f t="shared" si="3"/>
        <v xml:space="preserve"> </v>
      </c>
    </row>
    <row r="208" spans="1:8" x14ac:dyDescent="0.25">
      <c r="A208" s="12"/>
      <c r="B208" s="11"/>
      <c r="C208" s="13"/>
      <c r="D208" s="13"/>
      <c r="E208" s="13"/>
      <c r="F208" s="13"/>
      <c r="G208" s="13"/>
      <c r="H208" s="1" t="str">
        <f t="shared" si="3"/>
        <v xml:space="preserve"> </v>
      </c>
    </row>
    <row r="209" spans="1:8" x14ac:dyDescent="0.25">
      <c r="A209" s="12"/>
      <c r="B209" s="11"/>
      <c r="C209" s="13"/>
      <c r="D209" s="13"/>
      <c r="E209" s="13"/>
      <c r="F209" s="13"/>
      <c r="G209" s="13"/>
      <c r="H209" s="1" t="str">
        <f t="shared" si="3"/>
        <v xml:space="preserve"> </v>
      </c>
    </row>
    <row r="210" spans="1:8" x14ac:dyDescent="0.25">
      <c r="A210" s="12"/>
      <c r="B210" s="11"/>
      <c r="C210" s="13"/>
      <c r="D210" s="13"/>
      <c r="E210" s="13"/>
      <c r="F210" s="13"/>
      <c r="G210" s="13"/>
      <c r="H210" s="1" t="str">
        <f t="shared" si="3"/>
        <v xml:space="preserve"> </v>
      </c>
    </row>
    <row r="211" spans="1:8" x14ac:dyDescent="0.25">
      <c r="A211" s="12"/>
      <c r="B211" s="11"/>
      <c r="C211" s="13"/>
      <c r="D211" s="13"/>
      <c r="E211" s="13"/>
      <c r="F211" s="13"/>
      <c r="G211" s="13"/>
      <c r="H211" s="1" t="str">
        <f t="shared" si="3"/>
        <v xml:space="preserve"> </v>
      </c>
    </row>
    <row r="212" spans="1:8" x14ac:dyDescent="0.25">
      <c r="A212" s="12"/>
      <c r="B212" s="11"/>
      <c r="C212" s="13"/>
      <c r="D212" s="13"/>
      <c r="E212" s="13"/>
      <c r="F212" s="13"/>
      <c r="G212" s="13"/>
      <c r="H212" s="1" t="str">
        <f t="shared" si="3"/>
        <v xml:space="preserve"> </v>
      </c>
    </row>
    <row r="213" spans="1:8" x14ac:dyDescent="0.25">
      <c r="A213" s="12"/>
      <c r="B213" s="11"/>
      <c r="C213" s="13"/>
      <c r="D213" s="13"/>
      <c r="E213" s="13"/>
      <c r="F213" s="13"/>
      <c r="G213" s="13"/>
      <c r="H213" s="1" t="str">
        <f t="shared" si="3"/>
        <v xml:space="preserve"> </v>
      </c>
    </row>
    <row r="214" spans="1:8" x14ac:dyDescent="0.25">
      <c r="A214" s="12"/>
      <c r="B214" s="11"/>
      <c r="C214" s="13"/>
      <c r="D214" s="13"/>
      <c r="E214" s="13"/>
      <c r="F214" s="13"/>
      <c r="G214" s="13"/>
      <c r="H214" s="1" t="str">
        <f t="shared" si="3"/>
        <v xml:space="preserve"> </v>
      </c>
    </row>
    <row r="215" spans="1:8" x14ac:dyDescent="0.25">
      <c r="A215" s="12"/>
      <c r="B215" s="11"/>
      <c r="C215" s="13"/>
      <c r="D215" s="13"/>
      <c r="E215" s="13"/>
      <c r="F215" s="13"/>
      <c r="G215" s="13"/>
      <c r="H215" s="1" t="str">
        <f t="shared" si="3"/>
        <v xml:space="preserve"> </v>
      </c>
    </row>
    <row r="216" spans="1:8" x14ac:dyDescent="0.25">
      <c r="A216" s="12"/>
      <c r="B216" s="11"/>
      <c r="C216" s="13"/>
      <c r="D216" s="13"/>
      <c r="E216" s="13"/>
      <c r="F216" s="13"/>
      <c r="G216" s="13"/>
      <c r="H216" s="1" t="str">
        <f t="shared" si="3"/>
        <v xml:space="preserve"> </v>
      </c>
    </row>
    <row r="217" spans="1:8" x14ac:dyDescent="0.25">
      <c r="A217" s="12"/>
      <c r="B217" s="11"/>
      <c r="C217" s="13"/>
      <c r="D217" s="13"/>
      <c r="E217" s="13"/>
      <c r="F217" s="13"/>
      <c r="G217" s="13"/>
      <c r="H217" s="1" t="str">
        <f t="shared" si="3"/>
        <v xml:space="preserve"> </v>
      </c>
    </row>
    <row r="218" spans="1:8" x14ac:dyDescent="0.25">
      <c r="A218" s="12"/>
      <c r="B218" s="11"/>
      <c r="C218" s="13"/>
      <c r="D218" s="13"/>
      <c r="E218" s="13"/>
      <c r="F218" s="13"/>
      <c r="G218" s="13"/>
      <c r="H218" s="1" t="str">
        <f t="shared" si="3"/>
        <v xml:space="preserve"> </v>
      </c>
    </row>
    <row r="219" spans="1:8" x14ac:dyDescent="0.25">
      <c r="A219" s="12"/>
      <c r="B219" s="11"/>
      <c r="C219" s="13"/>
      <c r="D219" s="13"/>
      <c r="E219" s="13"/>
      <c r="F219" s="13"/>
      <c r="G219" s="13"/>
      <c r="H219" s="1" t="str">
        <f t="shared" si="3"/>
        <v xml:space="preserve"> </v>
      </c>
    </row>
    <row r="220" spans="1:8" x14ac:dyDescent="0.25">
      <c r="A220" s="12"/>
      <c r="B220" s="11"/>
      <c r="C220" s="13"/>
      <c r="D220" s="13"/>
      <c r="E220" s="13"/>
      <c r="F220" s="13"/>
      <c r="G220" s="13"/>
      <c r="H220" s="1" t="str">
        <f t="shared" si="3"/>
        <v xml:space="preserve"> </v>
      </c>
    </row>
    <row r="221" spans="1:8" x14ac:dyDescent="0.25">
      <c r="A221" s="12"/>
      <c r="B221" s="11"/>
      <c r="C221" s="13"/>
      <c r="D221" s="13"/>
      <c r="E221" s="13"/>
      <c r="F221" s="13"/>
      <c r="G221" s="13"/>
      <c r="H221" s="1" t="str">
        <f t="shared" si="3"/>
        <v xml:space="preserve"> </v>
      </c>
    </row>
    <row r="222" spans="1:8" x14ac:dyDescent="0.25">
      <c r="A222" s="12"/>
      <c r="B222" s="11"/>
      <c r="C222" s="13"/>
      <c r="D222" s="13"/>
      <c r="E222" s="13"/>
      <c r="F222" s="13"/>
      <c r="G222" s="13"/>
      <c r="H222" s="1" t="str">
        <f t="shared" si="3"/>
        <v xml:space="preserve"> </v>
      </c>
    </row>
    <row r="223" spans="1:8" x14ac:dyDescent="0.25">
      <c r="A223" s="12"/>
      <c r="B223" s="11"/>
      <c r="C223" s="13"/>
      <c r="D223" s="13"/>
      <c r="E223" s="13"/>
      <c r="F223" s="13"/>
      <c r="G223" s="13"/>
      <c r="H223" s="1" t="str">
        <f t="shared" si="3"/>
        <v xml:space="preserve"> </v>
      </c>
    </row>
    <row r="224" spans="1:8" x14ac:dyDescent="0.25">
      <c r="A224" s="12"/>
      <c r="B224" s="11"/>
      <c r="C224" s="13"/>
      <c r="D224" s="13"/>
      <c r="E224" s="13"/>
      <c r="F224" s="13"/>
      <c r="G224" s="13"/>
      <c r="H224" s="1" t="str">
        <f t="shared" si="3"/>
        <v xml:space="preserve"> </v>
      </c>
    </row>
    <row r="225" spans="1:8" x14ac:dyDescent="0.25">
      <c r="A225" s="12"/>
      <c r="B225" s="11"/>
      <c r="C225" s="13"/>
      <c r="D225" s="13"/>
      <c r="E225" s="13"/>
      <c r="F225" s="13"/>
      <c r="G225" s="13"/>
      <c r="H225" s="1" t="str">
        <f t="shared" si="3"/>
        <v xml:space="preserve"> </v>
      </c>
    </row>
    <row r="226" spans="1:8" x14ac:dyDescent="0.25">
      <c r="A226" s="12"/>
      <c r="B226" s="11"/>
      <c r="C226" s="13"/>
      <c r="D226" s="13"/>
      <c r="E226" s="13"/>
      <c r="F226" s="13"/>
      <c r="G226" s="13"/>
      <c r="H226" s="1" t="str">
        <f t="shared" si="3"/>
        <v xml:space="preserve"> </v>
      </c>
    </row>
    <row r="227" spans="1:8" x14ac:dyDescent="0.25">
      <c r="A227" s="12"/>
      <c r="B227" s="11"/>
      <c r="C227" s="13"/>
      <c r="D227" s="13"/>
      <c r="E227" s="13"/>
      <c r="F227" s="13"/>
      <c r="G227" s="13"/>
      <c r="H227" s="1" t="str">
        <f t="shared" si="3"/>
        <v xml:space="preserve"> </v>
      </c>
    </row>
    <row r="228" spans="1:8" x14ac:dyDescent="0.25">
      <c r="A228" s="12"/>
      <c r="B228" s="11"/>
      <c r="C228" s="13"/>
      <c r="D228" s="13"/>
      <c r="E228" s="13"/>
      <c r="F228" s="13"/>
      <c r="G228" s="13"/>
      <c r="H228" s="1" t="str">
        <f t="shared" si="3"/>
        <v xml:space="preserve"> </v>
      </c>
    </row>
    <row r="229" spans="1:8" x14ac:dyDescent="0.25">
      <c r="A229" s="12"/>
      <c r="B229" s="11"/>
      <c r="C229" s="13"/>
      <c r="D229" s="13"/>
      <c r="E229" s="13"/>
      <c r="F229" s="13"/>
      <c r="G229" s="13"/>
      <c r="H229" s="1" t="str">
        <f t="shared" si="3"/>
        <v xml:space="preserve"> </v>
      </c>
    </row>
    <row r="230" spans="1:8" x14ac:dyDescent="0.25">
      <c r="A230" s="12"/>
      <c r="B230" s="11"/>
      <c r="C230" s="13"/>
      <c r="D230" s="13"/>
      <c r="E230" s="13"/>
      <c r="F230" s="13"/>
      <c r="G230" s="13"/>
      <c r="H230" s="1" t="str">
        <f t="shared" si="3"/>
        <v xml:space="preserve"> </v>
      </c>
    </row>
    <row r="231" spans="1:8" x14ac:dyDescent="0.25">
      <c r="A231" s="12"/>
      <c r="B231" s="11"/>
      <c r="C231" s="13"/>
      <c r="D231" s="13"/>
      <c r="E231" s="13"/>
      <c r="F231" s="13"/>
      <c r="G231" s="13"/>
      <c r="H231" s="1" t="str">
        <f t="shared" si="3"/>
        <v xml:space="preserve"> </v>
      </c>
    </row>
    <row r="232" spans="1:8" x14ac:dyDescent="0.25">
      <c r="A232" s="12"/>
      <c r="B232" s="11"/>
      <c r="C232" s="13"/>
      <c r="D232" s="13"/>
      <c r="E232" s="13"/>
      <c r="F232" s="13"/>
      <c r="G232" s="13"/>
      <c r="H232" s="1" t="str">
        <f t="shared" si="3"/>
        <v xml:space="preserve"> </v>
      </c>
    </row>
    <row r="233" spans="1:8" x14ac:dyDescent="0.25">
      <c r="A233" s="12"/>
      <c r="B233" s="11"/>
      <c r="C233" s="13"/>
      <c r="D233" s="13"/>
      <c r="E233" s="13"/>
      <c r="F233" s="13"/>
      <c r="G233" s="13"/>
      <c r="H233" s="1" t="str">
        <f t="shared" si="3"/>
        <v xml:space="preserve"> </v>
      </c>
    </row>
    <row r="234" spans="1:8" x14ac:dyDescent="0.25">
      <c r="A234" s="12"/>
      <c r="B234" s="11"/>
      <c r="C234" s="13"/>
      <c r="D234" s="13"/>
      <c r="E234" s="13"/>
      <c r="F234" s="13"/>
      <c r="G234" s="13"/>
      <c r="H234" s="1" t="str">
        <f t="shared" si="3"/>
        <v xml:space="preserve"> </v>
      </c>
    </row>
    <row r="235" spans="1:8" x14ac:dyDescent="0.25">
      <c r="A235" s="12"/>
      <c r="B235" s="11"/>
      <c r="C235" s="13"/>
      <c r="D235" s="13"/>
      <c r="E235" s="13"/>
      <c r="F235" s="13"/>
      <c r="G235" s="13"/>
      <c r="H235" s="1" t="str">
        <f t="shared" si="3"/>
        <v xml:space="preserve"> </v>
      </c>
    </row>
    <row r="236" spans="1:8" x14ac:dyDescent="0.25">
      <c r="A236" s="12"/>
      <c r="B236" s="11"/>
      <c r="C236" s="13"/>
      <c r="D236" s="13"/>
      <c r="E236" s="13"/>
      <c r="F236" s="13"/>
      <c r="G236" s="13"/>
      <c r="H236" s="1" t="str">
        <f t="shared" si="3"/>
        <v xml:space="preserve"> </v>
      </c>
    </row>
    <row r="237" spans="1:8" x14ac:dyDescent="0.25">
      <c r="A237" s="12"/>
      <c r="B237" s="11"/>
      <c r="C237" s="13"/>
      <c r="D237" s="13"/>
      <c r="E237" s="13"/>
      <c r="F237" s="13"/>
      <c r="G237" s="13"/>
      <c r="H237" s="1" t="str">
        <f t="shared" si="3"/>
        <v xml:space="preserve"> </v>
      </c>
    </row>
    <row r="238" spans="1:8" x14ac:dyDescent="0.25">
      <c r="A238" s="12"/>
      <c r="B238" s="11"/>
      <c r="C238" s="13"/>
      <c r="D238" s="13"/>
      <c r="E238" s="13"/>
      <c r="F238" s="13"/>
      <c r="G238" s="13"/>
      <c r="H238" s="1" t="str">
        <f t="shared" si="3"/>
        <v xml:space="preserve"> </v>
      </c>
    </row>
    <row r="239" spans="1:8" x14ac:dyDescent="0.25">
      <c r="A239" s="12"/>
      <c r="B239" s="11"/>
      <c r="C239" s="13"/>
      <c r="D239" s="13"/>
      <c r="E239" s="13"/>
      <c r="F239" s="13"/>
      <c r="G239" s="13"/>
      <c r="H239" s="1" t="str">
        <f t="shared" si="3"/>
        <v xml:space="preserve"> </v>
      </c>
    </row>
    <row r="240" spans="1:8" x14ac:dyDescent="0.25">
      <c r="A240" s="12"/>
      <c r="B240" s="11"/>
      <c r="C240" s="13"/>
      <c r="D240" s="13"/>
      <c r="E240" s="13"/>
      <c r="F240" s="13"/>
      <c r="G240" s="13"/>
      <c r="H240" s="1" t="str">
        <f t="shared" si="3"/>
        <v xml:space="preserve"> </v>
      </c>
    </row>
    <row r="241" spans="1:8" x14ac:dyDescent="0.25">
      <c r="A241" s="12"/>
      <c r="B241" s="11"/>
      <c r="C241" s="13"/>
      <c r="D241" s="13"/>
      <c r="E241" s="13"/>
      <c r="F241" s="13"/>
      <c r="G241" s="13"/>
      <c r="H241" s="1" t="str">
        <f t="shared" si="3"/>
        <v xml:space="preserve"> </v>
      </c>
    </row>
    <row r="242" spans="1:8" x14ac:dyDescent="0.25">
      <c r="A242" s="12"/>
      <c r="B242" s="11"/>
      <c r="C242" s="13"/>
      <c r="D242" s="13"/>
      <c r="E242" s="13"/>
      <c r="F242" s="13"/>
      <c r="G242" s="13"/>
      <c r="H242" s="1" t="str">
        <f t="shared" si="3"/>
        <v xml:space="preserve"> </v>
      </c>
    </row>
    <row r="243" spans="1:8" x14ac:dyDescent="0.25">
      <c r="A243" s="12"/>
      <c r="B243" s="11"/>
      <c r="C243" s="13"/>
      <c r="D243" s="13"/>
      <c r="E243" s="13"/>
      <c r="F243" s="13"/>
      <c r="G243" s="13"/>
      <c r="H243" s="1" t="str">
        <f t="shared" si="3"/>
        <v xml:space="preserve"> </v>
      </c>
    </row>
    <row r="244" spans="1:8" x14ac:dyDescent="0.25">
      <c r="A244" s="12"/>
      <c r="B244" s="11"/>
      <c r="C244" s="13"/>
      <c r="D244" s="13"/>
      <c r="E244" s="13"/>
      <c r="F244" s="13"/>
      <c r="G244" s="13"/>
      <c r="H244" s="1" t="str">
        <f t="shared" si="3"/>
        <v xml:space="preserve"> </v>
      </c>
    </row>
    <row r="245" spans="1:8" x14ac:dyDescent="0.25">
      <c r="A245" s="12"/>
      <c r="B245" s="11"/>
      <c r="C245" s="13"/>
      <c r="D245" s="13"/>
      <c r="E245" s="13"/>
      <c r="F245" s="13"/>
      <c r="G245" s="13"/>
      <c r="H245" s="1" t="str">
        <f t="shared" si="3"/>
        <v xml:space="preserve"> </v>
      </c>
    </row>
    <row r="246" spans="1:8" x14ac:dyDescent="0.25">
      <c r="A246" s="12"/>
      <c r="B246" s="11"/>
      <c r="C246" s="13"/>
      <c r="D246" s="13"/>
      <c r="E246" s="13"/>
      <c r="F246" s="13"/>
      <c r="G246" s="13"/>
      <c r="H246" s="1" t="str">
        <f t="shared" si="3"/>
        <v xml:space="preserve"> </v>
      </c>
    </row>
    <row r="247" spans="1:8" x14ac:dyDescent="0.25">
      <c r="A247" s="12"/>
      <c r="B247" s="11"/>
      <c r="C247" s="13"/>
      <c r="D247" s="13"/>
      <c r="E247" s="13"/>
      <c r="F247" s="13"/>
      <c r="G247" s="13"/>
      <c r="H247" s="1" t="str">
        <f t="shared" si="3"/>
        <v xml:space="preserve"> </v>
      </c>
    </row>
    <row r="248" spans="1:8" x14ac:dyDescent="0.25">
      <c r="A248" s="12"/>
      <c r="B248" s="11"/>
      <c r="C248" s="13"/>
      <c r="D248" s="13"/>
      <c r="E248" s="13"/>
      <c r="F248" s="13"/>
      <c r="G248" s="13"/>
      <c r="H248" s="1" t="str">
        <f t="shared" si="3"/>
        <v xml:space="preserve"> </v>
      </c>
    </row>
    <row r="249" spans="1:8" x14ac:dyDescent="0.25">
      <c r="A249" s="12"/>
      <c r="B249" s="11"/>
      <c r="C249" s="13"/>
      <c r="D249" s="13"/>
      <c r="E249" s="13"/>
      <c r="F249" s="13"/>
      <c r="G249" s="13"/>
      <c r="H249" s="1" t="str">
        <f t="shared" si="3"/>
        <v xml:space="preserve"> </v>
      </c>
    </row>
  </sheetData>
  <sheetProtection sort="0" autoFilter="0"/>
  <autoFilter ref="A3:H249">
    <sortState ref="A4:H249">
      <sortCondition ref="A3:A249"/>
    </sortState>
  </autoFilter>
  <mergeCells count="1">
    <mergeCell ref="D1:E1"/>
  </mergeCells>
  <conditionalFormatting sqref="A1:A1048576">
    <cfRule type="cellIs" dxfId="32" priority="3" operator="between">
      <formula>41244</formula>
      <formula>41274</formula>
    </cfRule>
    <cfRule type="cellIs" dxfId="31" priority="4" operator="between">
      <formula>41214</formula>
      <formula>41243</formula>
    </cfRule>
    <cfRule type="cellIs" dxfId="30" priority="7" operator="between">
      <formula>41183</formula>
      <formula>41213</formula>
    </cfRule>
    <cfRule type="cellIs" dxfId="29" priority="9" operator="between">
      <formula>41061</formula>
      <formula>41090</formula>
    </cfRule>
    <cfRule type="cellIs" dxfId="28" priority="11" operator="between">
      <formula>41030</formula>
      <formula>41060</formula>
    </cfRule>
    <cfRule type="cellIs" dxfId="27" priority="13" operator="between">
      <formula>41000</formula>
      <formula>41029</formula>
    </cfRule>
    <cfRule type="cellIs" dxfId="26" priority="21" operator="between">
      <formula>40969</formula>
      <formula>40999</formula>
    </cfRule>
    <cfRule type="cellIs" dxfId="25" priority="23" operator="between">
      <formula>40940</formula>
      <formula>40968</formula>
    </cfRule>
    <cfRule type="cellIs" dxfId="24" priority="25" operator="between">
      <formula>40909</formula>
      <formula>40939</formula>
    </cfRule>
    <cfRule type="cellIs" dxfId="23" priority="29" operator="between">
      <formula>41091</formula>
      <formula>41120</formula>
    </cfRule>
    <cfRule type="cellIs" dxfId="22" priority="31" operator="between">
      <formula>41153</formula>
      <formula>41182</formula>
    </cfRule>
    <cfRule type="cellIs" dxfId="21" priority="34" operator="between">
      <formula>41122</formula>
      <formula>41152</formula>
    </cfRule>
  </conditionalFormatting>
  <conditionalFormatting sqref="G1:G1048576">
    <cfRule type="cellIs" dxfId="20" priority="2" operator="between">
      <formula>41244</formula>
      <formula>41274</formula>
    </cfRule>
    <cfRule type="cellIs" dxfId="19" priority="5" operator="between">
      <formula>41214</formula>
      <formula>41243</formula>
    </cfRule>
    <cfRule type="cellIs" dxfId="18" priority="6" operator="between">
      <formula>41183</formula>
      <formula>41213</formula>
    </cfRule>
    <cfRule type="cellIs" dxfId="17" priority="8" operator="between">
      <formula>41061</formula>
      <formula>41090</formula>
    </cfRule>
    <cfRule type="cellIs" dxfId="16" priority="10" operator="between">
      <formula>41030</formula>
      <formula>41060</formula>
    </cfRule>
    <cfRule type="cellIs" dxfId="15" priority="12" operator="between">
      <formula>41000</formula>
      <formula>41029</formula>
    </cfRule>
    <cfRule type="cellIs" dxfId="14" priority="20" operator="between">
      <formula>40969</formula>
      <formula>40999</formula>
    </cfRule>
    <cfRule type="cellIs" dxfId="13" priority="22" operator="between">
      <formula>40940</formula>
      <formula>40968</formula>
    </cfRule>
    <cfRule type="cellIs" dxfId="12" priority="24" operator="between">
      <formula>40909</formula>
      <formula>40939</formula>
    </cfRule>
    <cfRule type="cellIs" dxfId="11" priority="30" operator="between">
      <formula>41091</formula>
      <formula>41121</formula>
    </cfRule>
    <cfRule type="cellIs" dxfId="10" priority="32" operator="between">
      <formula>41122</formula>
      <formula>41152</formula>
    </cfRule>
    <cfRule type="cellIs" dxfId="9" priority="33" operator="between">
      <formula>41153</formula>
      <formula>41182</formula>
    </cfRule>
  </conditionalFormatting>
  <conditionalFormatting sqref="F51">
    <cfRule type="cellIs" dxfId="8" priority="26" operator="between">
      <formula>41091</formula>
      <formula>41121</formula>
    </cfRule>
    <cfRule type="cellIs" dxfId="7" priority="27" operator="between">
      <formula>41122</formula>
      <formula>41152</formula>
    </cfRule>
    <cfRule type="cellIs" dxfId="6" priority="28" operator="between">
      <formula>41153</formula>
      <formula>41182</formula>
    </cfRule>
  </conditionalFormatting>
  <conditionalFormatting sqref="B94">
    <cfRule type="cellIs" dxfId="5" priority="14" operator="between">
      <formula>40969</formula>
      <formula>40999</formula>
    </cfRule>
    <cfRule type="cellIs" dxfId="4" priority="15" operator="between">
      <formula>40940</formula>
      <formula>40968</formula>
    </cfRule>
    <cfRule type="cellIs" dxfId="3" priority="16" operator="between">
      <formula>40909</formula>
      <formula>40939</formula>
    </cfRule>
    <cfRule type="cellIs" dxfId="2" priority="17" operator="between">
      <formula>41091</formula>
      <formula>41120</formula>
    </cfRule>
    <cfRule type="cellIs" dxfId="1" priority="18" operator="between">
      <formula>41153</formula>
      <formula>41182</formula>
    </cfRule>
    <cfRule type="cellIs" dxfId="0" priority="19" operator="between">
      <formula>41122</formula>
      <formula>41152</formula>
    </cfRule>
  </conditionalFormatting>
  <conditionalFormatting sqref="H1:H1048576">
    <cfRule type="cellIs" priority="1" operator="greaterThan">
      <formula>0</formula>
    </cfRule>
  </conditionalFormatting>
  <pageMargins left="0" right="0" top="0.74803149606299213" bottom="0.74803149606299213" header="0.31496062992125984" footer="0.31496062992125984"/>
  <pageSetup paperSize="9" orientation="portrait" r:id="rId1"/>
  <ignoredErrors>
    <ignoredError sqref="J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"/>
  <sheetViews>
    <sheetView workbookViewId="0">
      <selection activeCell="C23" sqref="C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2012</vt:lpstr>
      <vt:lpstr>2013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2012-09-18T19:31:52Z</dcterms:modified>
</cp:coreProperties>
</file>