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Daniil\Desktop\"/>
    </mc:Choice>
  </mc:AlternateContent>
  <bookViews>
    <workbookView xWindow="0" yWindow="0" windowWidth="21000" windowHeight="9510" activeTab="2"/>
  </bookViews>
  <sheets>
    <sheet name="Bitte lesen Sie dies .." sheetId="1" r:id="rId1"/>
    <sheet name="Anwendung" sheetId="2" r:id="rId2"/>
    <sheet name="Eingabe" sheetId="3" r:id="rId3"/>
    <sheet name="Ausdruck" sheetId="5" r:id="rId4"/>
  </sheets>
  <definedNames>
    <definedName name="_xlnm.Print_Area" localSheetId="1">Anwendung!$A$1:$H$41</definedName>
    <definedName name="_xlnm.Print_Area" localSheetId="3">Ausdruck!$A$1:$AJ$33</definedName>
    <definedName name="_xlnm.Print_Area" localSheetId="0">'Bitte lesen Sie dies ..'!$A$1:$H$43</definedName>
    <definedName name="_xlnm.Print_Area" localSheetId="2">Eingabe!$A$1:$AI$35</definedName>
    <definedName name="Eingabebereich">#REF!,#REF!,#REF!,#REF!,#REF!,#REF!,#REF!,#REF!,#REF!,#REF!,#REF!,#REF!,#REF!,#REF!,#REF!,#REF!,#REF!,#REF!,#REF!,#REF!,#REF!,#REF!</definedName>
    <definedName name="Z_646B2940_1D75_11D3_A7C5_C08959C10000_.wvu.PrintArea" localSheetId="1" hidden="1">Anwendung!$A$1:$H$41</definedName>
    <definedName name="Z_646B2940_1D75_11D3_A7C5_C08959C10000_.wvu.PrintArea" localSheetId="3" hidden="1">Ausdruck!$A$1:$AH$30</definedName>
    <definedName name="Z_646B2940_1D75_11D3_A7C5_C08959C10000_.wvu.PrintArea" localSheetId="0" hidden="1">'Bitte lesen Sie dies ..'!$A$1:$H$43</definedName>
    <definedName name="Z_646B2940_1D75_11D3_A7C5_C08959C10000_.wvu.PrintArea" localSheetId="2" hidden="1">Eingabe!$A$1:$AI$31</definedName>
    <definedName name="Z_646B2942_1D75_11D3_A7C5_C08959C10000_.wvu.PrintArea" localSheetId="3" hidden="1">Ausdruck!$A$1:$AH$30</definedName>
    <definedName name="Z_646B2942_1D75_11D3_A7C5_C08959C10000_.wvu.PrintArea" localSheetId="2" hidden="1">Eingabe!$A$1:$AI$31</definedName>
  </definedNames>
  <calcPr calcId="171027"/>
  <customWorkbookViews>
    <customWorkbookView name="Thomas Sießegger - Persönliche Ansicht" guid="{646B2940-1D75-11D3-A7C5-C08959C10000}" mergeInterval="0" personalView="1" maximized="1" windowWidth="1020" windowHeight="553" activeSheetId="3"/>
  </customWorkbookViews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AJ2" i="3" l="1"/>
  <c r="A2" i="3" s="1"/>
  <c r="AF2" i="3"/>
  <c r="AH26" i="5"/>
  <c r="AH25" i="5"/>
  <c r="AC26" i="5"/>
  <c r="AC25" i="5"/>
  <c r="W26" i="5"/>
  <c r="W25" i="5"/>
  <c r="R26" i="5"/>
  <c r="R25" i="5"/>
  <c r="M26" i="5"/>
  <c r="M25" i="5"/>
  <c r="H26" i="5"/>
  <c r="H25" i="5"/>
  <c r="C26" i="5"/>
  <c r="C25" i="5"/>
  <c r="AH23" i="5"/>
  <c r="AF23" i="5"/>
  <c r="AH22" i="5"/>
  <c r="AF22" i="5"/>
  <c r="AH21" i="5"/>
  <c r="AF21" i="5"/>
  <c r="AH20" i="5"/>
  <c r="AF20" i="5"/>
  <c r="AH19" i="5"/>
  <c r="AF19" i="5"/>
  <c r="AH18" i="5"/>
  <c r="AF18" i="5"/>
  <c r="AH17" i="5"/>
  <c r="AF17" i="5"/>
  <c r="AH16" i="5"/>
  <c r="AF16" i="5"/>
  <c r="AH15" i="5"/>
  <c r="AF15" i="5"/>
  <c r="AH14" i="5"/>
  <c r="AF14" i="5"/>
  <c r="AH13" i="5"/>
  <c r="AF13" i="5"/>
  <c r="AH12" i="5"/>
  <c r="AF12" i="5"/>
  <c r="AH11" i="5"/>
  <c r="AF11" i="5"/>
  <c r="AH10" i="5"/>
  <c r="AF10" i="5"/>
  <c r="AH9" i="5"/>
  <c r="AF9" i="5"/>
  <c r="AH8" i="5"/>
  <c r="AF8" i="5"/>
  <c r="AH7" i="5"/>
  <c r="AF7" i="5"/>
  <c r="AH6" i="5"/>
  <c r="AF6" i="5"/>
  <c r="AH5" i="5"/>
  <c r="AF5" i="5"/>
  <c r="AF4" i="5"/>
  <c r="AG3" i="5"/>
  <c r="AC23" i="5"/>
  <c r="AA23" i="5"/>
  <c r="AC22" i="5"/>
  <c r="AA22" i="5"/>
  <c r="AC21" i="5"/>
  <c r="AA21" i="5"/>
  <c r="AC20" i="5"/>
  <c r="AA20" i="5"/>
  <c r="AC19" i="5"/>
  <c r="AA19" i="5"/>
  <c r="AC18" i="5"/>
  <c r="AA18" i="5"/>
  <c r="AC17" i="5"/>
  <c r="AA17" i="5"/>
  <c r="AC16" i="5"/>
  <c r="AA16" i="5"/>
  <c r="AC15" i="5"/>
  <c r="AA15" i="5"/>
  <c r="AC14" i="5"/>
  <c r="AA14" i="5"/>
  <c r="AC13" i="5"/>
  <c r="AA13" i="5"/>
  <c r="AC12" i="5"/>
  <c r="AA12" i="5"/>
  <c r="AC11" i="5"/>
  <c r="AA11" i="5"/>
  <c r="AC10" i="5"/>
  <c r="AA10" i="5"/>
  <c r="AC9" i="5"/>
  <c r="AA9" i="5"/>
  <c r="AC8" i="5"/>
  <c r="AA8" i="5"/>
  <c r="AC7" i="5"/>
  <c r="AA7" i="5"/>
  <c r="AC6" i="5"/>
  <c r="AA6" i="5"/>
  <c r="AC5" i="5"/>
  <c r="AA5" i="5"/>
  <c r="AA4" i="5"/>
  <c r="AB3" i="5"/>
  <c r="W23" i="5"/>
  <c r="U23" i="5"/>
  <c r="W22" i="5"/>
  <c r="U22" i="5"/>
  <c r="W21" i="5"/>
  <c r="U21" i="5"/>
  <c r="W20" i="5"/>
  <c r="U20" i="5"/>
  <c r="W19" i="5"/>
  <c r="U19" i="5"/>
  <c r="W18" i="5"/>
  <c r="U18" i="5"/>
  <c r="W17" i="5"/>
  <c r="U17" i="5"/>
  <c r="W16" i="5"/>
  <c r="U16" i="5"/>
  <c r="W15" i="5"/>
  <c r="U15" i="5"/>
  <c r="W14" i="5"/>
  <c r="U14" i="5"/>
  <c r="W13" i="5"/>
  <c r="U13" i="5"/>
  <c r="W12" i="5"/>
  <c r="U12" i="5"/>
  <c r="W11" i="5"/>
  <c r="U11" i="5"/>
  <c r="W10" i="5"/>
  <c r="U10" i="5"/>
  <c r="W9" i="5"/>
  <c r="U9" i="5"/>
  <c r="W8" i="5"/>
  <c r="U8" i="5"/>
  <c r="W7" i="5"/>
  <c r="U7" i="5"/>
  <c r="W6" i="5"/>
  <c r="U6" i="5"/>
  <c r="W5" i="5"/>
  <c r="U5" i="5"/>
  <c r="U4" i="5"/>
  <c r="V3" i="5"/>
  <c r="R23" i="5"/>
  <c r="P23" i="5"/>
  <c r="R22" i="5"/>
  <c r="P22" i="5"/>
  <c r="R21" i="5"/>
  <c r="P21" i="5"/>
  <c r="R20" i="5"/>
  <c r="P20" i="5"/>
  <c r="R19" i="5"/>
  <c r="P19" i="5"/>
  <c r="R18" i="5"/>
  <c r="P18" i="5"/>
  <c r="R17" i="5"/>
  <c r="P17" i="5"/>
  <c r="R16" i="5"/>
  <c r="P16" i="5"/>
  <c r="R15" i="5"/>
  <c r="P15" i="5"/>
  <c r="R14" i="5"/>
  <c r="P14" i="5"/>
  <c r="R13" i="5"/>
  <c r="P13" i="5"/>
  <c r="R12" i="5"/>
  <c r="P12" i="5"/>
  <c r="R11" i="5"/>
  <c r="P11" i="5"/>
  <c r="R10" i="5"/>
  <c r="P10" i="5"/>
  <c r="R9" i="5"/>
  <c r="P9" i="5"/>
  <c r="R8" i="5"/>
  <c r="P8" i="5"/>
  <c r="R7" i="5"/>
  <c r="P7" i="5"/>
  <c r="R6" i="5"/>
  <c r="P6" i="5"/>
  <c r="R5" i="5"/>
  <c r="P5" i="5"/>
  <c r="P4" i="5"/>
  <c r="Q3" i="5"/>
  <c r="M23" i="5"/>
  <c r="K23" i="5"/>
  <c r="M22" i="5"/>
  <c r="K22" i="5"/>
  <c r="M21" i="5"/>
  <c r="K21" i="5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10" i="5"/>
  <c r="M9" i="5"/>
  <c r="K9" i="5"/>
  <c r="M8" i="5"/>
  <c r="K8" i="5"/>
  <c r="M7" i="5"/>
  <c r="K7" i="5"/>
  <c r="M6" i="5"/>
  <c r="K6" i="5"/>
  <c r="M5" i="5"/>
  <c r="K5" i="5"/>
  <c r="K4" i="5"/>
  <c r="L3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5" i="5"/>
  <c r="F5" i="5"/>
  <c r="F4" i="5"/>
  <c r="G3" i="5"/>
  <c r="A4" i="5"/>
  <c r="H1" i="5"/>
  <c r="AF1" i="5"/>
  <c r="O1" i="5"/>
  <c r="B3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30" i="3"/>
  <c r="A32" i="3" s="1"/>
  <c r="K30" i="3"/>
  <c r="K28" i="5" s="1"/>
  <c r="K30" i="5" s="1"/>
  <c r="P30" i="3"/>
  <c r="P28" i="5"/>
  <c r="P30" i="5" s="1"/>
  <c r="U30" i="3"/>
  <c r="U28" i="5"/>
  <c r="AA30" i="3"/>
  <c r="AF30" i="3"/>
  <c r="AF28" i="5" s="1"/>
  <c r="AF30" i="5" s="1"/>
  <c r="C28" i="3"/>
  <c r="B27" i="5"/>
  <c r="A31" i="3"/>
  <c r="A29" i="5"/>
  <c r="H28" i="3"/>
  <c r="G27" i="5"/>
  <c r="M28" i="3"/>
  <c r="L27" i="5"/>
  <c r="R28" i="3"/>
  <c r="Q27" i="5"/>
  <c r="P31" i="3"/>
  <c r="P32" i="3" s="1"/>
  <c r="P29" i="5"/>
  <c r="W28" i="3"/>
  <c r="V27" i="5" s="1"/>
  <c r="AC28" i="3"/>
  <c r="AA31" i="3" s="1"/>
  <c r="AA29" i="5" s="1"/>
  <c r="AB27" i="5"/>
  <c r="AH28" i="3"/>
  <c r="AG27" i="5"/>
  <c r="AF31" i="3"/>
  <c r="AF29" i="5"/>
  <c r="Q5" i="3"/>
  <c r="Q6" i="3"/>
  <c r="R25" i="3" s="1"/>
  <c r="P24" i="5" s="1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V5" i="3"/>
  <c r="W25" i="3" s="1"/>
  <c r="U24" i="5" s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AB5" i="3"/>
  <c r="AC25" i="3" s="1"/>
  <c r="AA24" i="5" s="1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G5" i="3"/>
  <c r="AG6" i="3"/>
  <c r="AG7" i="3"/>
  <c r="AG8" i="3"/>
  <c r="AG9" i="3"/>
  <c r="AG10" i="3"/>
  <c r="AH25" i="3" s="1"/>
  <c r="AF24" i="5" s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F30" i="3"/>
  <c r="F28" i="5"/>
  <c r="F31" i="3"/>
  <c r="F32" i="3" s="1"/>
  <c r="F29" i="5"/>
  <c r="F30" i="5"/>
  <c r="G5" i="3"/>
  <c r="G6" i="3"/>
  <c r="H25" i="3" s="1"/>
  <c r="F24" i="5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B5" i="3"/>
  <c r="C25" i="3" s="1"/>
  <c r="A24" i="5" s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K31" i="3"/>
  <c r="K29" i="5" s="1"/>
  <c r="L5" i="3"/>
  <c r="M25" i="3" s="1"/>
  <c r="K24" i="5" s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F2" i="3"/>
  <c r="F2" i="5"/>
  <c r="K2" i="3"/>
  <c r="K2" i="5"/>
  <c r="P2" i="3"/>
  <c r="P2" i="5" s="1"/>
  <c r="U2" i="3"/>
  <c r="U2" i="5"/>
  <c r="AA2" i="3"/>
  <c r="AA2" i="5"/>
  <c r="AF2" i="5"/>
  <c r="AF32" i="3"/>
  <c r="K32" i="3"/>
  <c r="AI1" i="3"/>
  <c r="AD1" i="3"/>
  <c r="AA32" i="3" l="1"/>
  <c r="L1" i="3"/>
  <c r="R1" i="5" s="1"/>
  <c r="A2" i="5"/>
  <c r="F33" i="3"/>
  <c r="AA28" i="5"/>
  <c r="AA30" i="5" s="1"/>
  <c r="A28" i="5"/>
  <c r="A30" i="5" s="1"/>
  <c r="U31" i="3"/>
  <c r="F34" i="3" s="1"/>
  <c r="F32" i="5" l="1"/>
  <c r="L32" i="5" s="1"/>
  <c r="L34" i="3"/>
  <c r="I34" i="3"/>
  <c r="I32" i="5" s="1"/>
  <c r="F31" i="5"/>
  <c r="L31" i="5" s="1"/>
  <c r="L33" i="3"/>
  <c r="P33" i="3" s="1"/>
  <c r="I33" i="3"/>
  <c r="I31" i="5" s="1"/>
  <c r="U29" i="5"/>
  <c r="U30" i="5" s="1"/>
  <c r="U32" i="3"/>
  <c r="P31" i="5" l="1"/>
</calcChain>
</file>

<file path=xl/comments1.xml><?xml version="1.0" encoding="utf-8"?>
<comments xmlns="http://schemas.openxmlformats.org/spreadsheetml/2006/main">
  <authors>
    <author>TS</author>
  </authors>
  <commentList>
    <comment ref="B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G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L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Q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V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AB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AG4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C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H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M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R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W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AC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AH26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C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H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M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R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W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AC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  <comment ref="AH27" authorId="0" shapeId="0">
      <text>
        <r>
          <rPr>
            <b/>
            <sz val="8"/>
            <color indexed="81"/>
            <rFont val="Tahoma"/>
            <charset val="1"/>
          </rPr>
          <t>TS:</t>
        </r>
        <r>
          <rPr>
            <sz val="8"/>
            <color indexed="81"/>
            <rFont val="Tahoma"/>
            <charset val="1"/>
          </rPr>
          <t xml:space="preserve">
Bitte alle Angaben mit Doppelpunkt eingeben, z.B. 7:00; dann erscheint am Bildschirm 07:00 Uhr.</t>
        </r>
      </text>
    </comment>
  </commentList>
</comments>
</file>

<file path=xl/sharedStrings.xml><?xml version="1.0" encoding="utf-8"?>
<sst xmlns="http://schemas.openxmlformats.org/spreadsheetml/2006/main" count="225" uniqueCount="84">
  <si>
    <t>vom</t>
  </si>
  <si>
    <t>Montag</t>
  </si>
  <si>
    <t>Dauer in min.</t>
  </si>
  <si>
    <t>Dienstag</t>
  </si>
  <si>
    <t>Mittwoch</t>
  </si>
  <si>
    <t>Donnerstag</t>
  </si>
  <si>
    <t>Freitag</t>
  </si>
  <si>
    <t>Samstag</t>
  </si>
  <si>
    <t>Sonntag</t>
  </si>
  <si>
    <t>es sind nur die gelb/grau hinterlegten Felder einzugeben; Codewort: XXX</t>
  </si>
  <si>
    <t>Frau Maier</t>
  </si>
  <si>
    <t>Fahrt-zeit</t>
  </si>
  <si>
    <t>XXX</t>
  </si>
  <si>
    <r>
      <t>(Dienst)-</t>
    </r>
    <r>
      <rPr>
        <b/>
        <sz val="8"/>
        <rFont val="Arial"/>
        <family val="2"/>
      </rPr>
      <t>Beginn</t>
    </r>
  </si>
  <si>
    <t>Diese Datei wurde mit Microsoft® Office 97 bzw. mit EXCEL 97 erstellt.</t>
  </si>
  <si>
    <t xml:space="preserve">Es handelt sich somit nicht um ein Programm. </t>
  </si>
  <si>
    <t xml:space="preserve">erwähnte Vorgehensweise zu unterstützen. Sie ist als Service von uns gedacht. </t>
  </si>
  <si>
    <t>Die Dateien sind nur für Ihre privaten oder betrieblichen Zwecke!</t>
  </si>
  <si>
    <t xml:space="preserve">Es kann keine Gewähr für den Inhalt oder dessen Umsetzung gegeben werden.  </t>
  </si>
  <si>
    <t>Die Rechte verbleiben bei Thomas Sießegger.</t>
  </si>
  <si>
    <t xml:space="preserve">Ein kommerzieller Gebrauch über die eigene Nutzung hinaus (z.B. zur Beratung anderer Einrichtungen </t>
  </si>
  <si>
    <t xml:space="preserve">oder zum Weiterverkauf) ist ausgeschlossen und verboten. </t>
  </si>
  <si>
    <t xml:space="preserve">Sie können die Unterlagen jedoch zeitlich unbegrenzt kostenlos nutzen, erweitern oder verändern - </t>
  </si>
  <si>
    <t xml:space="preserve">z.B. auch in verbandsinternen Handbüchern. </t>
  </si>
  <si>
    <t xml:space="preserve">Sollten Sie diese Datei (oder Variationen davon) in Veröffentlichungen nutzen, </t>
  </si>
  <si>
    <t>In der Anwendung müssen Sie nur die gelb hinterlegten Felder eingeben.</t>
  </si>
  <si>
    <t>Alle anderen sind gesperrt mit einem Kennwort.</t>
  </si>
  <si>
    <t>Für Mutige kann dieser Schutz aufgehoben werden: "XXX".</t>
  </si>
  <si>
    <t>Aber speichern Sie vorher bitte sicherheitshalber ab.</t>
  </si>
  <si>
    <t xml:space="preserve">Tel.: 040/39905902, Fax: 040/39905916, </t>
  </si>
  <si>
    <r>
      <t xml:space="preserve">wäre ein Literaturverweis auf den Beitrag in der </t>
    </r>
    <r>
      <rPr>
        <u/>
        <sz val="10"/>
        <rFont val="Arial"/>
        <family val="2"/>
      </rPr>
      <t>Häuslichen Pflege</t>
    </r>
    <r>
      <rPr>
        <sz val="10"/>
        <rFont val="Arial"/>
      </rPr>
      <t xml:space="preserve"> sehr nett.</t>
    </r>
  </si>
  <si>
    <t xml:space="preserve">Die Datei sollen Ihnen dazu dienen, die im Beitrag pdl-praxis in der Häuslichen Pflege 01/2002    </t>
  </si>
  <si>
    <t>Weiter zur Beschreibung, wie die Dateien angewendet werden können.</t>
  </si>
  <si>
    <t>Beschreibung der Anwendung der EXCEL-Dateien zur Personal-Einsatz-Planung.</t>
  </si>
  <si>
    <t>Weiter zur Eingabe der Daten</t>
  </si>
  <si>
    <t>Hotline oder ähnliche Unterstützung wird nicht geboten.</t>
  </si>
  <si>
    <t xml:space="preserve">Eine weitergehende Beratung ist mit dem "Erwerb" dieser Datei also nicht enthalten. </t>
  </si>
  <si>
    <t xml:space="preserve">Durch die Anwendung dieser Datei erklären Sie sich mit oben genannten Bedingungen </t>
  </si>
  <si>
    <t>einverstanden.</t>
  </si>
  <si>
    <t>Anmerkungen:</t>
  </si>
  <si>
    <t>Vorgehensweise:</t>
  </si>
  <si>
    <t>usw.</t>
  </si>
  <si>
    <t>1. Legen Sie für jede Mitarbeiterin eine Datei an, z.B. "Maier01.xls" für die Mitarbeiterin Frau Maier in der 1. Kalenderwoche,</t>
  </si>
  <si>
    <t xml:space="preserve">    "Müller01.xls" für die Mitarbeiterin Frau Müller usw.</t>
  </si>
  <si>
    <t>2. Planen Sie die Einsätze für die Mitarbeiterinnen exakt für eine ganze Woche.</t>
  </si>
  <si>
    <t>3. Am Ende der Woche (wenn für die Folgewoche geplant werden soll) rufen Sie die Datei "Maier01.xls" auf und öffnen sie.</t>
  </si>
  <si>
    <t xml:space="preserve">    Speichern Sie die Datei sofort unter "Maier02.xls" ab.</t>
  </si>
  <si>
    <t>4. Nun nehmen Sie die Korrekturen vor, die sich aufgrund der Einsätze in der vorigen Woche ergeben haben.</t>
  </si>
  <si>
    <t>5. Wenn eine Mitarbeiterin krank wird, können Sie einfach den Plan "Maier02.xls" aufrufen und ihn für die Kollegin (die</t>
  </si>
  <si>
    <t xml:space="preserve">    einspringt) unter z.B. "Hoffmann02.xls" abspeichern.</t>
  </si>
  <si>
    <t>* Arbeiten Sie bitte immer nur in der Mappe "Eingabe" - und drucken Sie dann die Mappe "Ausdruck" aus.</t>
  </si>
  <si>
    <t>* Es entstehen im Laufe des Jahres natürlich sehr viele Dateien. Diese sollten Sie alle in einem Verzeichnis abspeichern.</t>
  </si>
  <si>
    <t xml:space="preserve">* Erfahrungsgemäß ist diese Form der Personal-Einsatz-Planung mit EXCEL nicht so komfortabel wie ein </t>
  </si>
  <si>
    <t xml:space="preserve">   gekauftes Personal-Einsatz-Planungs-Programm, aber dafür auch bei weitem nicht so schwierig in der Bedienung -</t>
  </si>
  <si>
    <t xml:space="preserve">   und trotzdem erfüllt es seinen Zweck, zumindest als Einstieg in eine minutiöse Personal-Einsatz-Planung.</t>
  </si>
  <si>
    <t>* In der vorliegenden Datei sind schon Daten enthalten, damit Sie sehen können, was eingegeben werden kann.</t>
  </si>
  <si>
    <t xml:space="preserve">   Sie können die Daten in den gelb hinterlegten Feldern einfach überschreiben.</t>
  </si>
  <si>
    <t>Ende:</t>
  </si>
  <si>
    <t>Uhr</t>
  </si>
  <si>
    <t>zum Ausdrucken</t>
  </si>
  <si>
    <t xml:space="preserve">* Bitte geben immer mit Doppelpunkten die Uhrzeit zu Beginn des Tages ein, die Minuten können Sie ganz normal </t>
  </si>
  <si>
    <t xml:space="preserve">   als ganze Zahlen einegeben.</t>
  </si>
  <si>
    <t>KW:</t>
  </si>
  <si>
    <t>Auswertung:</t>
  </si>
  <si>
    <t>Gesamte Fahrtzeit pro Woche =</t>
  </si>
  <si>
    <t>Gesamte Pflegezeit pro Woche =</t>
  </si>
  <si>
    <t>Wochenenddienst</t>
  </si>
  <si>
    <t>Arbeitsbeginn</t>
  </si>
  <si>
    <t>XX</t>
  </si>
  <si>
    <t>Arbeitsende</t>
  </si>
  <si>
    <t>Korr.</t>
  </si>
  <si>
    <t>* Die Mitarbeiter korrigieren ggf. die gepanten Zeiten, wenn diese gravierend abweichen, ein Patient in der Versorgung ausfällt</t>
  </si>
  <si>
    <t xml:space="preserve">   oder wenn Tätigkeiten zusätzlich verrichtet werden mussten.</t>
  </si>
  <si>
    <t>Planung der Patienten und der Tätigkeiten für:</t>
  </si>
  <si>
    <t>* Alle weiteren Informationen (welche Tätigkeiten oder Leistungskomplexe zu verrichten sind) finden sich in der Pflegedoku.</t>
  </si>
  <si>
    <t>Pause von:</t>
  </si>
  <si>
    <t>... bis:</t>
  </si>
  <si>
    <t>=</t>
  </si>
  <si>
    <t>Geplante Pause von:</t>
  </si>
  <si>
    <t>Hotline oder ähnliche Unterstützung zu dieser kostenlosen Datei wird nicht geboten.</t>
  </si>
  <si>
    <t>eMail: pep@siessegger.de</t>
  </si>
  <si>
    <t xml:space="preserve">Ottenser Marktplatz 15, 22765 Hamburg, </t>
  </si>
  <si>
    <t xml:space="preserve">© 1995 - 2015 Thomas Sießegger </t>
  </si>
  <si>
    <t>Hinweise zur Anwendung der Datei "Einsatzplan 2014"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</si>
</sst>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8" formatCode="h:mm"/>
    <numFmt numFmtId="169" formatCode="d/\ mmmm\ yyyy"/>
    <numFmt numFmtId="170" formatCode="&quot;geplante Fahrtzeit = &quot;#,##0&quot; Minuten&quot;"/>
    <numFmt numFmtId="171" formatCode="&quot;gepl. Pflegezeit = &quot;#,##0&quot; Minuten&quot;"/>
    <numFmt numFmtId="172" formatCode="&quot;Gesamtzeit = &quot;hh&quot; Std., &quot;mm&quot; Min.&quot;"/>
    <numFmt numFmtId="173" formatCode="#,##0&quot; Minuten&quot;"/>
    <numFmt numFmtId="174" formatCode="&quot;= &quot;0.0%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b/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20" fontId="4" fillId="0" borderId="7" xfId="0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3" borderId="0" xfId="3" applyFill="1"/>
    <xf numFmtId="0" fontId="1" fillId="0" borderId="0" xfId="3"/>
    <xf numFmtId="0" fontId="1" fillId="3" borderId="0" xfId="3" applyFont="1" applyFill="1"/>
    <xf numFmtId="0" fontId="7" fillId="3" borderId="0" xfId="3" applyFont="1" applyFill="1"/>
    <xf numFmtId="0" fontId="17" fillId="3" borderId="0" xfId="3" applyFont="1" applyFill="1"/>
    <xf numFmtId="0" fontId="18" fillId="3" borderId="0" xfId="3" applyFont="1" applyFill="1"/>
    <xf numFmtId="3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/>
    </xf>
    <xf numFmtId="3" fontId="4" fillId="4" borderId="13" xfId="0" applyNumberFormat="1" applyFont="1" applyFill="1" applyBorder="1" applyAlignment="1" applyProtection="1">
      <alignment horizontal="center" vertical="center"/>
    </xf>
    <xf numFmtId="3" fontId="7" fillId="4" borderId="14" xfId="0" applyNumberFormat="1" applyFont="1" applyFill="1" applyBorder="1" applyAlignment="1" applyProtection="1">
      <alignment horizontal="center" vertical="center"/>
    </xf>
    <xf numFmtId="168" fontId="7" fillId="4" borderId="14" xfId="0" applyNumberFormat="1" applyFont="1" applyFill="1" applyBorder="1" applyAlignment="1" applyProtection="1">
      <alignment vertical="center"/>
    </xf>
    <xf numFmtId="0" fontId="3" fillId="4" borderId="15" xfId="0" applyFont="1" applyFill="1" applyBorder="1" applyProtection="1"/>
    <xf numFmtId="0" fontId="5" fillId="0" borderId="0" xfId="0" applyNumberFormat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3" fontId="4" fillId="4" borderId="8" xfId="0" applyNumberFormat="1" applyFont="1" applyFill="1" applyBorder="1" applyAlignment="1" applyProtection="1">
      <alignment horizontal="center" vertical="center"/>
    </xf>
    <xf numFmtId="3" fontId="4" fillId="4" borderId="16" xfId="0" applyNumberFormat="1" applyFont="1" applyFill="1" applyBorder="1" applyAlignment="1" applyProtection="1">
      <alignment horizontal="center" vertical="center"/>
    </xf>
    <xf numFmtId="3" fontId="4" fillId="4" borderId="17" xfId="0" applyNumberFormat="1" applyFont="1" applyFill="1" applyBorder="1" applyAlignment="1" applyProtection="1">
      <alignment horizontal="center" vertical="center"/>
    </xf>
    <xf numFmtId="3" fontId="7" fillId="4" borderId="18" xfId="0" applyNumberFormat="1" applyFont="1" applyFill="1" applyBorder="1" applyAlignment="1" applyProtection="1">
      <alignment horizontal="center" vertical="center"/>
    </xf>
    <xf numFmtId="168" fontId="7" fillId="4" borderId="18" xfId="0" applyNumberFormat="1" applyFont="1" applyFill="1" applyBorder="1" applyAlignment="1" applyProtection="1">
      <alignment vertical="center"/>
    </xf>
    <xf numFmtId="0" fontId="10" fillId="4" borderId="19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vertical="center"/>
    </xf>
    <xf numFmtId="49" fontId="11" fillId="0" borderId="21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horizontal="center" vertical="center"/>
    </xf>
    <xf numFmtId="3" fontId="4" fillId="4" borderId="23" xfId="0" applyNumberFormat="1" applyFont="1" applyFill="1" applyBorder="1" applyAlignment="1" applyProtection="1">
      <alignment horizontal="center" vertical="center"/>
    </xf>
    <xf numFmtId="3" fontId="4" fillId="4" borderId="22" xfId="0" applyNumberFormat="1" applyFont="1" applyFill="1" applyBorder="1" applyAlignment="1" applyProtection="1">
      <alignment horizontal="center" vertical="center"/>
    </xf>
    <xf numFmtId="20" fontId="11" fillId="0" borderId="6" xfId="0" applyNumberFormat="1" applyFont="1" applyFill="1" applyBorder="1" applyAlignment="1" applyProtection="1">
      <alignment horizontal="center" vertical="center"/>
    </xf>
    <xf numFmtId="20" fontId="11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right" vertical="center"/>
    </xf>
    <xf numFmtId="0" fontId="20" fillId="0" borderId="25" xfId="0" applyNumberFormat="1" applyFont="1" applyFill="1" applyBorder="1" applyAlignment="1" applyProtection="1">
      <alignment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0" fontId="10" fillId="4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Border="1" applyAlignment="1" applyProtection="1">
      <alignment horizontal="left" vertical="center"/>
    </xf>
    <xf numFmtId="0" fontId="20" fillId="0" borderId="0" xfId="0" applyNumberFormat="1" applyFont="1" applyAlignment="1" applyProtection="1">
      <alignment vertical="center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3" fontId="4" fillId="4" borderId="33" xfId="0" applyNumberFormat="1" applyFont="1" applyFill="1" applyBorder="1" applyAlignment="1" applyProtection="1">
      <alignment horizontal="center" vertical="center"/>
    </xf>
    <xf numFmtId="0" fontId="10" fillId="4" borderId="34" xfId="0" applyFont="1" applyFill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20" fontId="11" fillId="0" borderId="36" xfId="0" applyNumberFormat="1" applyFont="1" applyFill="1" applyBorder="1" applyAlignment="1" applyProtection="1">
      <alignment horizontal="center" vertical="center"/>
    </xf>
    <xf numFmtId="3" fontId="4" fillId="4" borderId="7" xfId="0" applyNumberFormat="1" applyFont="1" applyFill="1" applyBorder="1" applyAlignment="1" applyProtection="1">
      <alignment horizontal="center" vertical="center"/>
    </xf>
    <xf numFmtId="20" fontId="11" fillId="0" borderId="37" xfId="0" applyNumberFormat="1" applyFont="1" applyFill="1" applyBorder="1" applyAlignment="1" applyProtection="1">
      <alignment horizontal="center" vertical="center"/>
    </xf>
    <xf numFmtId="3" fontId="4" fillId="4" borderId="21" xfId="0" applyNumberFormat="1" applyFont="1" applyFill="1" applyBorder="1" applyAlignment="1" applyProtection="1">
      <alignment horizontal="center" vertical="center"/>
    </xf>
    <xf numFmtId="0" fontId="10" fillId="4" borderId="38" xfId="0" applyFont="1" applyFill="1" applyBorder="1" applyAlignment="1" applyProtection="1">
      <alignment horizontal="center" vertical="center"/>
    </xf>
    <xf numFmtId="0" fontId="2" fillId="4" borderId="39" xfId="0" applyFont="1" applyFill="1" applyBorder="1" applyAlignment="1" applyProtection="1">
      <alignment horizontal="center" vertical="center" wrapText="1"/>
    </xf>
    <xf numFmtId="3" fontId="4" fillId="4" borderId="10" xfId="0" applyNumberFormat="1" applyFont="1" applyFill="1" applyBorder="1" applyAlignment="1" applyProtection="1">
      <alignment horizontal="center" vertical="center"/>
    </xf>
    <xf numFmtId="3" fontId="4" fillId="4" borderId="4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25" xfId="0" applyFont="1" applyBorder="1" applyAlignment="1" applyProtection="1"/>
    <xf numFmtId="0" fontId="3" fillId="0" borderId="0" xfId="0" applyFont="1" applyBorder="1" applyAlignment="1" applyProtection="1"/>
    <xf numFmtId="0" fontId="10" fillId="4" borderId="41" xfId="0" applyNumberFormat="1" applyFont="1" applyFill="1" applyBorder="1" applyAlignment="1" applyProtection="1">
      <alignment horizontal="center" vertical="center"/>
    </xf>
    <xf numFmtId="0" fontId="10" fillId="4" borderId="42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 wrapText="1"/>
    </xf>
    <xf numFmtId="3" fontId="4" fillId="4" borderId="44" xfId="0" applyNumberFormat="1" applyFont="1" applyFill="1" applyBorder="1" applyAlignment="1" applyProtection="1">
      <alignment horizontal="center" vertical="center"/>
    </xf>
    <xf numFmtId="3" fontId="4" fillId="4" borderId="45" xfId="0" applyNumberFormat="1" applyFont="1" applyFill="1" applyBorder="1" applyAlignment="1" applyProtection="1">
      <alignment horizontal="center" vertical="center"/>
    </xf>
    <xf numFmtId="3" fontId="4" fillId="4" borderId="46" xfId="0" applyNumberFormat="1" applyFont="1" applyFill="1" applyBorder="1" applyAlignment="1" applyProtection="1">
      <alignment horizontal="center" vertical="center"/>
    </xf>
    <xf numFmtId="3" fontId="7" fillId="4" borderId="47" xfId="0" applyNumberFormat="1" applyFont="1" applyFill="1" applyBorder="1" applyAlignment="1" applyProtection="1">
      <alignment horizontal="center" vertical="center"/>
    </xf>
    <xf numFmtId="168" fontId="7" fillId="4" borderId="47" xfId="0" applyNumberFormat="1" applyFont="1" applyFill="1" applyBorder="1" applyAlignment="1" applyProtection="1">
      <alignment vertical="center"/>
    </xf>
    <xf numFmtId="3" fontId="4" fillId="4" borderId="48" xfId="0" applyNumberFormat="1" applyFont="1" applyFill="1" applyBorder="1" applyAlignment="1" applyProtection="1">
      <alignment horizontal="center" vertical="center"/>
    </xf>
    <xf numFmtId="20" fontId="5" fillId="0" borderId="16" xfId="0" applyNumberFormat="1" applyFont="1" applyFill="1" applyBorder="1" applyAlignment="1" applyProtection="1">
      <alignment vertical="center"/>
    </xf>
    <xf numFmtId="3" fontId="5" fillId="0" borderId="49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left" vertical="center"/>
    </xf>
    <xf numFmtId="3" fontId="5" fillId="0" borderId="9" xfId="0" applyNumberFormat="1" applyFont="1" applyFill="1" applyBorder="1" applyAlignment="1" applyProtection="1">
      <alignment horizontal="left" vertical="center"/>
    </xf>
    <xf numFmtId="20" fontId="5" fillId="2" borderId="50" xfId="0" applyNumberFormat="1" applyFont="1" applyFill="1" applyBorder="1" applyAlignment="1" applyProtection="1">
      <alignment horizontal="right" vertical="center"/>
      <protection locked="0"/>
    </xf>
    <xf numFmtId="0" fontId="3" fillId="4" borderId="15" xfId="0" applyFont="1" applyFill="1" applyBorder="1" applyAlignment="1" applyProtection="1"/>
    <xf numFmtId="0" fontId="3" fillId="4" borderId="51" xfId="0" applyFont="1" applyFill="1" applyBorder="1" applyAlignment="1" applyProtection="1"/>
    <xf numFmtId="3" fontId="5" fillId="0" borderId="52" xfId="0" applyNumberFormat="1" applyFont="1" applyFill="1" applyBorder="1" applyAlignment="1" applyProtection="1">
      <alignment horizontal="left" vertical="center"/>
    </xf>
    <xf numFmtId="3" fontId="5" fillId="0" borderId="53" xfId="0" applyNumberFormat="1" applyFont="1" applyFill="1" applyBorder="1" applyAlignment="1" applyProtection="1">
      <alignment horizontal="left" vertical="center"/>
    </xf>
    <xf numFmtId="3" fontId="5" fillId="0" borderId="54" xfId="0" applyNumberFormat="1" applyFont="1" applyFill="1" applyBorder="1" applyAlignment="1" applyProtection="1">
      <alignment horizontal="left" vertical="center"/>
    </xf>
    <xf numFmtId="3" fontId="4" fillId="4" borderId="0" xfId="0" applyNumberFormat="1" applyFont="1" applyFill="1" applyBorder="1" applyAlignment="1" applyProtection="1">
      <alignment horizontal="center" vertical="center"/>
    </xf>
    <xf numFmtId="3" fontId="4" fillId="4" borderId="55" xfId="0" applyNumberFormat="1" applyFont="1" applyFill="1" applyBorder="1" applyAlignment="1" applyProtection="1">
      <alignment horizontal="center" vertical="center"/>
    </xf>
    <xf numFmtId="20" fontId="7" fillId="0" borderId="56" xfId="0" applyNumberFormat="1" applyFont="1" applyFill="1" applyBorder="1" applyAlignment="1" applyProtection="1">
      <alignment horizontal="left" vertical="center"/>
    </xf>
    <xf numFmtId="20" fontId="7" fillId="0" borderId="0" xfId="0" applyNumberFormat="1" applyFont="1" applyFill="1" applyBorder="1" applyAlignment="1" applyProtection="1">
      <alignment horizontal="right" vertical="center"/>
    </xf>
    <xf numFmtId="20" fontId="7" fillId="0" borderId="56" xfId="0" applyNumberFormat="1" applyFont="1" applyFill="1" applyBorder="1" applyAlignment="1" applyProtection="1">
      <alignment horizontal="center" vertical="center"/>
    </xf>
    <xf numFmtId="0" fontId="22" fillId="3" borderId="0" xfId="3" applyFont="1" applyFill="1"/>
    <xf numFmtId="0" fontId="8" fillId="0" borderId="57" xfId="0" applyFont="1" applyBorder="1" applyAlignment="1" applyProtection="1">
      <alignment horizontal="right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</xf>
    <xf numFmtId="14" fontId="3" fillId="0" borderId="57" xfId="0" applyNumberFormat="1" applyFont="1" applyBorder="1" applyAlignment="1" applyProtection="1">
      <alignment vertical="center"/>
    </xf>
    <xf numFmtId="0" fontId="3" fillId="0" borderId="57" xfId="0" applyFont="1" applyBorder="1" applyAlignment="1" applyProtection="1">
      <alignment vertical="center"/>
    </xf>
    <xf numFmtId="3" fontId="3" fillId="0" borderId="58" xfId="0" applyNumberFormat="1" applyFont="1" applyBorder="1" applyAlignment="1" applyProtection="1">
      <alignment horizontal="center" vertical="center"/>
    </xf>
    <xf numFmtId="169" fontId="2" fillId="0" borderId="0" xfId="0" applyNumberFormat="1" applyFont="1" applyAlignment="1" applyProtection="1">
      <alignment vertical="center"/>
    </xf>
    <xf numFmtId="1" fontId="2" fillId="0" borderId="0" xfId="0" applyNumberFormat="1" applyFont="1" applyAlignment="1" applyProtection="1">
      <alignment vertical="center"/>
    </xf>
    <xf numFmtId="3" fontId="4" fillId="4" borderId="59" xfId="0" applyNumberFormat="1" applyFont="1" applyFill="1" applyBorder="1" applyAlignment="1" applyProtection="1">
      <alignment horizontal="center" vertical="center"/>
    </xf>
    <xf numFmtId="3" fontId="4" fillId="4" borderId="60" xfId="0" applyNumberFormat="1" applyFont="1" applyFill="1" applyBorder="1" applyAlignment="1" applyProtection="1">
      <alignment horizontal="center" vertical="center"/>
    </xf>
    <xf numFmtId="0" fontId="10" fillId="0" borderId="61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 vertical="center"/>
    </xf>
    <xf numFmtId="49" fontId="6" fillId="0" borderId="62" xfId="0" applyNumberFormat="1" applyFont="1" applyFill="1" applyBorder="1" applyAlignment="1" applyProtection="1">
      <alignment horizontal="left" vertical="center"/>
    </xf>
    <xf numFmtId="0" fontId="6" fillId="0" borderId="62" xfId="0" applyNumberFormat="1" applyFont="1" applyFill="1" applyBorder="1" applyAlignment="1" applyProtection="1">
      <alignment horizontal="left" vertical="center"/>
    </xf>
    <xf numFmtId="0" fontId="20" fillId="0" borderId="25" xfId="0" applyNumberFormat="1" applyFont="1" applyFill="1" applyBorder="1" applyAlignment="1" applyProtection="1">
      <alignment horizontal="left" vertical="center"/>
    </xf>
    <xf numFmtId="0" fontId="8" fillId="3" borderId="0" xfId="3" applyFont="1" applyFill="1" applyAlignment="1">
      <alignment horizontal="left" vertical="center" wrapText="1"/>
    </xf>
    <xf numFmtId="0" fontId="16" fillId="3" borderId="0" xfId="1" applyFont="1" applyFill="1" applyAlignment="1" applyProtection="1">
      <alignment horizontal="left"/>
    </xf>
    <xf numFmtId="173" fontId="5" fillId="0" borderId="49" xfId="0" applyNumberFormat="1" applyFont="1" applyBorder="1" applyAlignment="1" applyProtection="1">
      <alignment horizontal="right" vertical="center"/>
    </xf>
    <xf numFmtId="173" fontId="5" fillId="0" borderId="52" xfId="0" applyNumberFormat="1" applyFont="1" applyBorder="1" applyAlignment="1" applyProtection="1">
      <alignment horizontal="right" vertical="center"/>
    </xf>
    <xf numFmtId="0" fontId="8" fillId="3" borderId="57" xfId="0" applyNumberFormat="1" applyFont="1" applyFill="1" applyBorder="1" applyAlignment="1" applyProtection="1">
      <alignment horizontal="left" vertical="center"/>
    </xf>
    <xf numFmtId="173" fontId="5" fillId="0" borderId="65" xfId="0" applyNumberFormat="1" applyFont="1" applyBorder="1" applyAlignment="1" applyProtection="1">
      <alignment horizontal="right" vertical="center"/>
    </xf>
    <xf numFmtId="20" fontId="21" fillId="0" borderId="79" xfId="0" applyNumberFormat="1" applyFont="1" applyBorder="1" applyAlignment="1" applyProtection="1">
      <alignment horizontal="right" vertical="center"/>
    </xf>
    <xf numFmtId="20" fontId="21" fillId="0" borderId="80" xfId="0" applyNumberFormat="1" applyFont="1" applyBorder="1" applyAlignment="1" applyProtection="1">
      <alignment horizontal="right" vertical="center"/>
    </xf>
    <xf numFmtId="20" fontId="21" fillId="0" borderId="81" xfId="0" applyNumberFormat="1" applyFont="1" applyBorder="1" applyAlignment="1" applyProtection="1">
      <alignment horizontal="right" vertical="center"/>
    </xf>
    <xf numFmtId="0" fontId="3" fillId="0" borderId="50" xfId="0" applyFont="1" applyBorder="1" applyAlignment="1">
      <alignment horizontal="right" vertical="center"/>
    </xf>
    <xf numFmtId="49" fontId="21" fillId="0" borderId="64" xfId="0" applyNumberFormat="1" applyFont="1" applyBorder="1" applyAlignment="1" applyProtection="1">
      <alignment horizontal="right" vertical="center"/>
    </xf>
    <xf numFmtId="49" fontId="3" fillId="0" borderId="49" xfId="0" applyNumberFormat="1" applyFont="1" applyBorder="1" applyAlignment="1">
      <alignment horizontal="right" vertical="center"/>
    </xf>
    <xf numFmtId="20" fontId="19" fillId="0" borderId="66" xfId="0" applyNumberFormat="1" applyFont="1" applyBorder="1" applyAlignment="1" applyProtection="1">
      <alignment horizontal="left" vertical="center"/>
    </xf>
    <xf numFmtId="20" fontId="19" fillId="0" borderId="67" xfId="0" applyNumberFormat="1" applyFont="1" applyBorder="1" applyAlignment="1" applyProtection="1">
      <alignment horizontal="left" vertical="center"/>
    </xf>
    <xf numFmtId="20" fontId="19" fillId="0" borderId="76" xfId="0" applyNumberFormat="1" applyFont="1" applyBorder="1" applyAlignment="1" applyProtection="1">
      <alignment horizontal="left" vertical="center"/>
    </xf>
    <xf numFmtId="170" fontId="5" fillId="0" borderId="72" xfId="0" applyNumberFormat="1" applyFont="1" applyBorder="1" applyAlignment="1" applyProtection="1">
      <alignment horizontal="right" vertical="center" wrapText="1"/>
    </xf>
    <xf numFmtId="170" fontId="5" fillId="0" borderId="73" xfId="0" applyNumberFormat="1" applyFont="1" applyBorder="1" applyAlignment="1" applyProtection="1">
      <alignment horizontal="right" vertical="center" wrapText="1"/>
    </xf>
    <xf numFmtId="170" fontId="5" fillId="0" borderId="78" xfId="0" applyNumberFormat="1" applyFont="1" applyBorder="1" applyAlignment="1" applyProtection="1">
      <alignment horizontal="right" vertical="center" wrapText="1"/>
    </xf>
    <xf numFmtId="171" fontId="5" fillId="0" borderId="72" xfId="0" applyNumberFormat="1" applyFont="1" applyBorder="1" applyAlignment="1" applyProtection="1">
      <alignment horizontal="right" vertical="center" wrapText="1"/>
    </xf>
    <xf numFmtId="171" fontId="5" fillId="0" borderId="73" xfId="0" applyNumberFormat="1" applyFont="1" applyBorder="1" applyAlignment="1" applyProtection="1">
      <alignment horizontal="right" vertical="center" wrapText="1"/>
    </xf>
    <xf numFmtId="171" fontId="5" fillId="0" borderId="78" xfId="0" applyNumberFormat="1" applyFont="1" applyBorder="1" applyAlignment="1" applyProtection="1">
      <alignment horizontal="right" vertical="center" wrapText="1"/>
    </xf>
    <xf numFmtId="20" fontId="5" fillId="0" borderId="64" xfId="0" applyNumberFormat="1" applyFont="1" applyBorder="1" applyAlignment="1" applyProtection="1">
      <alignment horizontal="right" vertical="center"/>
    </xf>
    <xf numFmtId="20" fontId="5" fillId="0" borderId="65" xfId="0" applyNumberFormat="1" applyFont="1" applyBorder="1" applyAlignment="1" applyProtection="1">
      <alignment horizontal="right" vertical="center"/>
    </xf>
    <xf numFmtId="0" fontId="5" fillId="0" borderId="25" xfId="0" applyNumberFormat="1" applyFont="1" applyBorder="1" applyAlignment="1" applyProtection="1">
      <alignment horizontal="right" vertical="center" wrapText="1"/>
    </xf>
    <xf numFmtId="172" fontId="5" fillId="0" borderId="69" xfId="0" applyNumberFormat="1" applyFont="1" applyBorder="1" applyAlignment="1" applyProtection="1">
      <alignment horizontal="right" vertical="center" wrapText="1"/>
    </xf>
    <xf numFmtId="172" fontId="5" fillId="0" borderId="70" xfId="0" applyNumberFormat="1" applyFont="1" applyBorder="1" applyAlignment="1" applyProtection="1">
      <alignment horizontal="right" vertical="center" wrapText="1"/>
    </xf>
    <xf numFmtId="172" fontId="5" fillId="0" borderId="75" xfId="0" applyNumberFormat="1" applyFont="1" applyBorder="1" applyAlignment="1" applyProtection="1">
      <alignment horizontal="right" vertical="center" wrapText="1"/>
    </xf>
    <xf numFmtId="0" fontId="10" fillId="0" borderId="82" xfId="0" applyFont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10" fillId="0" borderId="84" xfId="0" applyFont="1" applyBorder="1" applyAlignment="1" applyProtection="1">
      <alignment horizontal="center" vertical="center"/>
    </xf>
    <xf numFmtId="0" fontId="15" fillId="0" borderId="57" xfId="1" applyBorder="1" applyAlignment="1" applyProtection="1">
      <alignment horizontal="center" vertical="center"/>
    </xf>
    <xf numFmtId="171" fontId="5" fillId="0" borderId="74" xfId="0" applyNumberFormat="1" applyFont="1" applyBorder="1" applyAlignment="1" applyProtection="1">
      <alignment horizontal="right" vertical="center" wrapText="1"/>
    </xf>
    <xf numFmtId="0" fontId="10" fillId="2" borderId="77" xfId="0" applyFont="1" applyFill="1" applyBorder="1" applyAlignment="1" applyProtection="1">
      <alignment horizontal="left" vertical="center"/>
      <protection locked="0"/>
    </xf>
    <xf numFmtId="0" fontId="10" fillId="2" borderId="57" xfId="0" applyFont="1" applyFill="1" applyBorder="1" applyAlignment="1" applyProtection="1">
      <alignment horizontal="left" vertical="center"/>
      <protection locked="0"/>
    </xf>
    <xf numFmtId="0" fontId="10" fillId="2" borderId="63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173" fontId="5" fillId="0" borderId="0" xfId="0" applyNumberFormat="1" applyFont="1" applyBorder="1" applyAlignment="1" applyProtection="1">
      <alignment horizontal="left" vertical="center"/>
    </xf>
    <xf numFmtId="174" fontId="5" fillId="0" borderId="25" xfId="2" applyNumberFormat="1" applyFont="1" applyBorder="1" applyAlignment="1" applyProtection="1">
      <alignment horizontal="left" vertical="center"/>
    </xf>
    <xf numFmtId="174" fontId="5" fillId="0" borderId="0" xfId="2" applyNumberFormat="1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center" vertical="center"/>
    </xf>
    <xf numFmtId="173" fontId="5" fillId="0" borderId="25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 wrapText="1"/>
    </xf>
    <xf numFmtId="0" fontId="5" fillId="0" borderId="25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Border="1" applyAlignment="1" applyProtection="1">
      <alignment horizontal="left" vertical="center" wrapText="1"/>
    </xf>
    <xf numFmtId="0" fontId="8" fillId="0" borderId="57" xfId="0" applyFont="1" applyBorder="1" applyAlignment="1" applyProtection="1">
      <alignment horizontal="left" vertical="center" wrapText="1"/>
    </xf>
    <xf numFmtId="0" fontId="8" fillId="0" borderId="63" xfId="0" applyFont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left" vertical="center"/>
    </xf>
    <xf numFmtId="0" fontId="10" fillId="0" borderId="57" xfId="0" applyFont="1" applyFill="1" applyBorder="1" applyAlignment="1" applyProtection="1">
      <alignment horizontal="left" vertical="center"/>
    </xf>
    <xf numFmtId="20" fontId="19" fillId="0" borderId="68" xfId="0" applyNumberFormat="1" applyFont="1" applyBorder="1" applyAlignment="1" applyProtection="1">
      <alignment horizontal="left" vertical="center"/>
    </xf>
    <xf numFmtId="172" fontId="5" fillId="0" borderId="71" xfId="0" applyNumberFormat="1" applyFont="1" applyBorder="1" applyAlignment="1" applyProtection="1">
      <alignment horizontal="right" vertical="center" wrapText="1"/>
    </xf>
    <xf numFmtId="170" fontId="5" fillId="0" borderId="74" xfId="0" applyNumberFormat="1" applyFont="1" applyBorder="1" applyAlignment="1" applyProtection="1">
      <alignment horizontal="right" vertical="center" wrapText="1"/>
    </xf>
    <xf numFmtId="49" fontId="4" fillId="0" borderId="86" xfId="0" applyNumberFormat="1" applyFont="1" applyFill="1" applyBorder="1" applyAlignment="1" applyProtection="1">
      <alignment horizontal="left" vertical="center"/>
    </xf>
    <xf numFmtId="20" fontId="4" fillId="0" borderId="9" xfId="0" applyNumberFormat="1" applyFont="1" applyFill="1" applyBorder="1" applyAlignment="1" applyProtection="1">
      <alignment horizontal="left" vertical="center"/>
    </xf>
    <xf numFmtId="170" fontId="7" fillId="0" borderId="90" xfId="0" applyNumberFormat="1" applyFont="1" applyBorder="1" applyAlignment="1" applyProtection="1">
      <alignment horizontal="right" vertical="center" wrapText="1"/>
    </xf>
    <xf numFmtId="170" fontId="7" fillId="0" borderId="91" xfId="0" applyNumberFormat="1" applyFont="1" applyBorder="1" applyAlignment="1" applyProtection="1">
      <alignment horizontal="right" vertical="center" wrapText="1"/>
    </xf>
    <xf numFmtId="172" fontId="7" fillId="0" borderId="69" xfId="0" applyNumberFormat="1" applyFont="1" applyBorder="1" applyAlignment="1" applyProtection="1">
      <alignment horizontal="right" vertical="center" wrapText="1"/>
    </xf>
    <xf numFmtId="172" fontId="7" fillId="0" borderId="70" xfId="0" applyNumberFormat="1" applyFont="1" applyBorder="1" applyAlignment="1" applyProtection="1">
      <alignment horizontal="right" vertical="center" wrapText="1"/>
    </xf>
    <xf numFmtId="173" fontId="7" fillId="0" borderId="92" xfId="0" applyNumberFormat="1" applyFont="1" applyFill="1" applyBorder="1" applyAlignment="1" applyProtection="1">
      <alignment horizontal="right" vertical="center"/>
    </xf>
    <xf numFmtId="20" fontId="7" fillId="0" borderId="0" xfId="0" applyNumberFormat="1" applyFont="1" applyFill="1" applyBorder="1" applyAlignment="1" applyProtection="1">
      <alignment horizontal="center" vertical="center"/>
    </xf>
    <xf numFmtId="0" fontId="10" fillId="0" borderId="92" xfId="0" applyNumberFormat="1" applyFont="1" applyFill="1" applyBorder="1" applyAlignment="1" applyProtection="1">
      <alignment horizontal="left" vertical="center"/>
    </xf>
    <xf numFmtId="0" fontId="10" fillId="0" borderId="93" xfId="0" applyNumberFormat="1" applyFont="1" applyFill="1" applyBorder="1" applyAlignment="1" applyProtection="1">
      <alignment horizontal="left" vertical="center"/>
    </xf>
    <xf numFmtId="49" fontId="4" fillId="0" borderId="81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171" fontId="7" fillId="0" borderId="72" xfId="0" applyNumberFormat="1" applyFont="1" applyBorder="1" applyAlignment="1" applyProtection="1">
      <alignment horizontal="right" vertical="center" wrapText="1"/>
    </xf>
    <xf numFmtId="171" fontId="7" fillId="0" borderId="73" xfId="0" applyNumberFormat="1" applyFont="1" applyBorder="1" applyAlignment="1" applyProtection="1">
      <alignment horizontal="right" vertical="center" wrapText="1"/>
    </xf>
    <xf numFmtId="0" fontId="10" fillId="0" borderId="25" xfId="0" applyNumberFormat="1" applyFont="1" applyFill="1" applyBorder="1" applyAlignment="1" applyProtection="1">
      <alignment horizontal="left" vertical="center"/>
    </xf>
    <xf numFmtId="0" fontId="10" fillId="0" borderId="77" xfId="0" applyFont="1" applyBorder="1" applyAlignment="1" applyProtection="1">
      <alignment horizontal="center" vertical="center"/>
    </xf>
    <xf numFmtId="20" fontId="7" fillId="0" borderId="88" xfId="0" applyNumberFormat="1" applyFont="1" applyFill="1" applyBorder="1" applyAlignment="1" applyProtection="1">
      <alignment horizontal="right" vertical="center"/>
    </xf>
    <xf numFmtId="20" fontId="7" fillId="0" borderId="85" xfId="0" applyNumberFormat="1" applyFont="1" applyFill="1" applyBorder="1" applyAlignment="1" applyProtection="1">
      <alignment horizontal="right" vertical="center"/>
    </xf>
    <xf numFmtId="20" fontId="7" fillId="0" borderId="85" xfId="0" applyNumberFormat="1" applyFont="1" applyFill="1" applyBorder="1" applyAlignment="1" applyProtection="1">
      <alignment horizontal="center" vertical="center"/>
    </xf>
    <xf numFmtId="173" fontId="7" fillId="0" borderId="0" xfId="0" applyNumberFormat="1" applyFont="1" applyFill="1" applyBorder="1" applyAlignment="1" applyProtection="1">
      <alignment horizontal="right" vertical="center"/>
    </xf>
    <xf numFmtId="170" fontId="7" fillId="0" borderId="66" xfId="0" applyNumberFormat="1" applyFont="1" applyBorder="1" applyAlignment="1" applyProtection="1">
      <alignment horizontal="right" vertical="center" wrapText="1"/>
    </xf>
    <xf numFmtId="170" fontId="7" fillId="0" borderId="67" xfId="0" applyNumberFormat="1" applyFont="1" applyBorder="1" applyAlignment="1" applyProtection="1">
      <alignment horizontal="right" vertical="center" wrapText="1"/>
    </xf>
    <xf numFmtId="170" fontId="7" fillId="0" borderId="68" xfId="0" applyNumberFormat="1" applyFont="1" applyBorder="1" applyAlignment="1" applyProtection="1">
      <alignment horizontal="right" vertical="center" wrapText="1"/>
    </xf>
    <xf numFmtId="171" fontId="7" fillId="0" borderId="74" xfId="0" applyNumberFormat="1" applyFont="1" applyBorder="1" applyAlignment="1" applyProtection="1">
      <alignment horizontal="right" vertical="center" wrapText="1"/>
    </xf>
    <xf numFmtId="172" fontId="7" fillId="0" borderId="71" xfId="0" applyNumberFormat="1" applyFont="1" applyBorder="1" applyAlignment="1" applyProtection="1">
      <alignment horizontal="right" vertical="center" wrapText="1"/>
    </xf>
    <xf numFmtId="170" fontId="7" fillId="0" borderId="87" xfId="0" applyNumberFormat="1" applyFont="1" applyBorder="1" applyAlignment="1" applyProtection="1">
      <alignment horizontal="right" vertical="center" wrapText="1"/>
    </xf>
  </cellXfs>
  <cellStyles count="4">
    <cellStyle name="Link" xfId="1" builtinId="8"/>
    <cellStyle name="Prozent" xfId="2" builtinId="5"/>
    <cellStyle name="Standard" xfId="0" builtinId="0"/>
    <cellStyle name="Standard_Erstbesuchs-Kalkulation 2001 HP 9-200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0" zoomScale="110" workbookViewId="0">
      <selection activeCell="A26" sqref="A26:F26"/>
    </sheetView>
  </sheetViews>
  <sheetFormatPr baseColWidth="10" defaultRowHeight="12.75" x14ac:dyDescent="0.2"/>
  <cols>
    <col min="1" max="16384" width="11.42578125" style="19"/>
  </cols>
  <sheetData>
    <row r="1" spans="1:8" ht="18" customHeight="1" x14ac:dyDescent="0.2">
      <c r="A1" s="116" t="s">
        <v>83</v>
      </c>
      <c r="B1" s="116"/>
      <c r="C1" s="116"/>
      <c r="D1" s="116"/>
      <c r="E1" s="116"/>
      <c r="F1" s="116"/>
      <c r="G1" s="116"/>
      <c r="H1" s="116"/>
    </row>
    <row r="2" spans="1:8" ht="18" customHeight="1" x14ac:dyDescent="0.2">
      <c r="A2" s="116"/>
      <c r="B2" s="116"/>
      <c r="C2" s="116"/>
      <c r="D2" s="116"/>
      <c r="E2" s="116"/>
      <c r="F2" s="116"/>
      <c r="G2" s="116"/>
      <c r="H2" s="116"/>
    </row>
    <row r="3" spans="1:8" ht="14.1" customHeight="1" x14ac:dyDescent="0.2">
      <c r="A3" s="18" t="s">
        <v>14</v>
      </c>
      <c r="B3" s="18"/>
      <c r="C3" s="18"/>
      <c r="D3" s="18"/>
      <c r="E3" s="18"/>
      <c r="F3" s="18"/>
      <c r="G3" s="18"/>
      <c r="H3" s="18"/>
    </row>
    <row r="4" spans="1:8" ht="14.1" customHeight="1" x14ac:dyDescent="0.2">
      <c r="A4" s="18" t="s">
        <v>15</v>
      </c>
      <c r="B4" s="18"/>
      <c r="C4" s="18"/>
      <c r="D4" s="18"/>
      <c r="E4" s="18"/>
      <c r="F4" s="18"/>
      <c r="G4" s="18"/>
      <c r="H4" s="18"/>
    </row>
    <row r="5" spans="1:8" ht="14.1" customHeight="1" x14ac:dyDescent="0.2">
      <c r="A5" s="20" t="s">
        <v>31</v>
      </c>
      <c r="B5" s="18"/>
      <c r="C5" s="18"/>
      <c r="D5" s="18"/>
      <c r="E5" s="18"/>
      <c r="F5" s="18"/>
      <c r="G5" s="18"/>
      <c r="H5" s="18"/>
    </row>
    <row r="6" spans="1:8" ht="14.1" customHeight="1" x14ac:dyDescent="0.2">
      <c r="A6" s="20" t="s">
        <v>16</v>
      </c>
      <c r="B6" s="18"/>
      <c r="C6" s="18"/>
      <c r="D6" s="18"/>
      <c r="E6" s="18"/>
      <c r="F6" s="18"/>
      <c r="G6" s="18"/>
      <c r="H6" s="18"/>
    </row>
    <row r="7" spans="1:8" ht="14.1" customHeight="1" x14ac:dyDescent="0.25">
      <c r="A7" s="100" t="s">
        <v>35</v>
      </c>
      <c r="B7" s="18"/>
      <c r="C7" s="18"/>
      <c r="D7" s="18"/>
      <c r="E7" s="18"/>
      <c r="F7" s="18"/>
      <c r="G7" s="18"/>
      <c r="H7" s="18"/>
    </row>
    <row r="8" spans="1:8" ht="14.1" customHeight="1" x14ac:dyDescent="0.2">
      <c r="A8" s="20" t="s">
        <v>36</v>
      </c>
      <c r="B8" s="18"/>
      <c r="C8" s="18"/>
      <c r="D8" s="18"/>
      <c r="E8" s="18"/>
      <c r="F8" s="18"/>
      <c r="G8" s="18"/>
      <c r="H8" s="18"/>
    </row>
    <row r="9" spans="1:8" ht="14.1" customHeight="1" x14ac:dyDescent="0.2">
      <c r="A9" s="18" t="s">
        <v>17</v>
      </c>
      <c r="B9" s="18"/>
      <c r="C9" s="18"/>
      <c r="D9" s="18"/>
      <c r="E9" s="18"/>
      <c r="F9" s="18"/>
      <c r="G9" s="18"/>
      <c r="H9" s="18"/>
    </row>
    <row r="10" spans="1:8" ht="14.1" customHeight="1" x14ac:dyDescent="0.2">
      <c r="A10" s="18" t="s">
        <v>18</v>
      </c>
      <c r="B10" s="18"/>
      <c r="C10" s="18"/>
      <c r="D10" s="18"/>
      <c r="E10" s="18"/>
      <c r="F10" s="18"/>
      <c r="G10" s="18"/>
      <c r="H10" s="18"/>
    </row>
    <row r="11" spans="1:8" ht="14.1" customHeight="1" x14ac:dyDescent="0.2">
      <c r="A11" s="18" t="s">
        <v>19</v>
      </c>
      <c r="B11" s="18"/>
      <c r="C11" s="18"/>
      <c r="D11" s="18"/>
      <c r="E11" s="18"/>
      <c r="F11" s="18"/>
      <c r="G11" s="18"/>
      <c r="H11" s="18"/>
    </row>
    <row r="12" spans="1:8" ht="14.1" customHeight="1" x14ac:dyDescent="0.2">
      <c r="A12" s="18" t="s">
        <v>20</v>
      </c>
      <c r="B12" s="18"/>
      <c r="C12" s="18"/>
      <c r="D12" s="18"/>
      <c r="E12" s="18"/>
      <c r="F12" s="18"/>
      <c r="G12" s="18"/>
      <c r="H12" s="18"/>
    </row>
    <row r="13" spans="1:8" ht="14.1" customHeight="1" x14ac:dyDescent="0.2">
      <c r="A13" s="18" t="s">
        <v>21</v>
      </c>
      <c r="B13" s="18"/>
      <c r="C13" s="18"/>
      <c r="D13" s="18"/>
      <c r="E13" s="18"/>
      <c r="F13" s="18"/>
      <c r="G13" s="18"/>
      <c r="H13" s="18"/>
    </row>
    <row r="14" spans="1:8" ht="14.1" customHeight="1" x14ac:dyDescent="0.2">
      <c r="A14" s="18" t="s">
        <v>22</v>
      </c>
      <c r="B14" s="18"/>
      <c r="C14" s="18"/>
      <c r="D14" s="18"/>
      <c r="E14" s="18"/>
      <c r="F14" s="18"/>
      <c r="G14" s="18"/>
      <c r="H14" s="18"/>
    </row>
    <row r="15" spans="1:8" ht="14.1" customHeight="1" x14ac:dyDescent="0.2">
      <c r="A15" s="18" t="s">
        <v>23</v>
      </c>
      <c r="B15" s="18"/>
      <c r="C15" s="18"/>
      <c r="D15" s="18"/>
      <c r="E15" s="18"/>
      <c r="F15" s="18"/>
      <c r="G15" s="18"/>
      <c r="H15" s="18"/>
    </row>
    <row r="16" spans="1:8" ht="14.1" customHeight="1" x14ac:dyDescent="0.2">
      <c r="A16" s="18" t="s">
        <v>24</v>
      </c>
      <c r="B16" s="18"/>
      <c r="C16" s="18"/>
      <c r="D16" s="18"/>
      <c r="E16" s="18"/>
      <c r="F16" s="18"/>
      <c r="G16" s="18"/>
      <c r="H16" s="18"/>
    </row>
    <row r="17" spans="1:8" ht="14.1" customHeight="1" x14ac:dyDescent="0.2">
      <c r="A17" s="18" t="s">
        <v>30</v>
      </c>
      <c r="B17" s="18"/>
      <c r="C17" s="18"/>
      <c r="D17" s="18"/>
      <c r="E17" s="18"/>
      <c r="F17" s="18"/>
      <c r="G17" s="18"/>
      <c r="H17" s="18"/>
    </row>
    <row r="18" spans="1:8" ht="14.1" customHeight="1" x14ac:dyDescent="0.2">
      <c r="A18" s="18"/>
      <c r="B18" s="18"/>
      <c r="C18" s="18"/>
      <c r="D18" s="18"/>
      <c r="E18" s="18"/>
      <c r="F18" s="18"/>
      <c r="G18" s="18"/>
      <c r="H18" s="18"/>
    </row>
    <row r="19" spans="1:8" ht="14.1" customHeight="1" x14ac:dyDescent="0.2">
      <c r="A19" s="22" t="s">
        <v>37</v>
      </c>
      <c r="B19" s="18"/>
      <c r="C19" s="18"/>
      <c r="D19" s="18"/>
      <c r="E19" s="18"/>
      <c r="F19" s="18"/>
      <c r="G19" s="18"/>
      <c r="H19" s="18"/>
    </row>
    <row r="20" spans="1:8" ht="14.1" customHeight="1" x14ac:dyDescent="0.2">
      <c r="A20" s="22" t="s">
        <v>38</v>
      </c>
      <c r="B20" s="18"/>
      <c r="C20" s="18"/>
      <c r="D20" s="18"/>
      <c r="E20" s="18"/>
      <c r="F20" s="18"/>
      <c r="G20" s="18"/>
      <c r="H20" s="18"/>
    </row>
    <row r="21" spans="1:8" ht="14.1" customHeight="1" x14ac:dyDescent="0.2">
      <c r="A21" s="21"/>
      <c r="B21" s="18"/>
      <c r="C21" s="18"/>
      <c r="D21" s="18"/>
      <c r="E21" s="18"/>
      <c r="F21" s="18"/>
      <c r="G21" s="18"/>
      <c r="H21" s="18"/>
    </row>
    <row r="22" spans="1:8" ht="14.1" customHeight="1" x14ac:dyDescent="0.2">
      <c r="A22" s="21" t="s">
        <v>25</v>
      </c>
      <c r="B22" s="18"/>
      <c r="C22" s="18"/>
      <c r="D22" s="18"/>
      <c r="E22" s="18"/>
      <c r="F22" s="18"/>
      <c r="G22" s="18"/>
      <c r="H22" s="18"/>
    </row>
    <row r="23" spans="1:8" ht="14.1" customHeight="1" x14ac:dyDescent="0.2">
      <c r="A23" s="21" t="s">
        <v>26</v>
      </c>
      <c r="B23" s="18"/>
      <c r="C23" s="18"/>
      <c r="D23" s="18"/>
      <c r="E23" s="18"/>
      <c r="F23" s="18"/>
      <c r="G23" s="18"/>
      <c r="H23" s="18"/>
    </row>
    <row r="24" spans="1:8" ht="14.1" customHeight="1" x14ac:dyDescent="0.2">
      <c r="A24" s="21" t="s">
        <v>27</v>
      </c>
      <c r="B24" s="18"/>
      <c r="C24" s="18"/>
      <c r="D24" s="18"/>
      <c r="E24" s="18"/>
      <c r="F24" s="18"/>
      <c r="G24" s="18"/>
      <c r="H24" s="18"/>
    </row>
    <row r="25" spans="1:8" ht="14.1" customHeight="1" x14ac:dyDescent="0.2">
      <c r="A25" s="21" t="s">
        <v>28</v>
      </c>
      <c r="B25" s="18"/>
      <c r="C25" s="18"/>
      <c r="D25" s="18"/>
      <c r="E25" s="18"/>
      <c r="F25" s="18"/>
      <c r="G25" s="18"/>
      <c r="H25" s="18"/>
    </row>
    <row r="26" spans="1:8" ht="14.1" customHeight="1" x14ac:dyDescent="0.2">
      <c r="A26" s="117" t="s">
        <v>32</v>
      </c>
      <c r="B26" s="117"/>
      <c r="C26" s="117"/>
      <c r="D26" s="117"/>
      <c r="E26" s="117"/>
      <c r="F26" s="117"/>
      <c r="G26" s="18"/>
      <c r="H26" s="18"/>
    </row>
    <row r="27" spans="1:8" ht="14.1" customHeight="1" x14ac:dyDescent="0.2">
      <c r="A27" s="21"/>
      <c r="B27" s="18"/>
      <c r="C27" s="18"/>
      <c r="D27" s="18"/>
      <c r="E27" s="18"/>
      <c r="F27" s="18"/>
      <c r="G27" s="18"/>
      <c r="H27" s="18"/>
    </row>
    <row r="28" spans="1:8" ht="14.1" customHeight="1" x14ac:dyDescent="0.2">
      <c r="A28" s="18"/>
      <c r="B28" s="18"/>
      <c r="C28" s="18"/>
      <c r="D28" s="18"/>
      <c r="E28" s="18"/>
      <c r="F28" s="18"/>
      <c r="G28" s="18"/>
      <c r="H28" s="18"/>
    </row>
    <row r="29" spans="1:8" ht="14.1" customHeight="1" x14ac:dyDescent="0.2">
      <c r="A29" s="20" t="s">
        <v>82</v>
      </c>
      <c r="B29" s="18"/>
      <c r="C29" s="18"/>
      <c r="D29" s="18"/>
      <c r="E29" s="18"/>
      <c r="F29" s="18"/>
      <c r="G29" s="18"/>
      <c r="H29" s="18"/>
    </row>
    <row r="30" spans="1:8" ht="14.1" customHeight="1" x14ac:dyDescent="0.2">
      <c r="A30" s="20" t="s">
        <v>81</v>
      </c>
      <c r="B30" s="18"/>
      <c r="C30" s="18"/>
      <c r="D30" s="18"/>
      <c r="E30" s="18"/>
      <c r="F30" s="18"/>
      <c r="G30" s="18"/>
      <c r="H30" s="18"/>
    </row>
    <row r="31" spans="1:8" ht="14.1" customHeight="1" x14ac:dyDescent="0.2">
      <c r="A31" s="18" t="s">
        <v>29</v>
      </c>
      <c r="B31" s="18"/>
      <c r="C31" s="18"/>
      <c r="D31" s="18"/>
      <c r="E31" s="18"/>
      <c r="F31" s="18"/>
      <c r="G31" s="18"/>
      <c r="H31" s="18"/>
    </row>
    <row r="32" spans="1:8" ht="14.1" customHeight="1" x14ac:dyDescent="0.2">
      <c r="A32" s="20" t="s">
        <v>80</v>
      </c>
      <c r="B32" s="18"/>
      <c r="C32" s="18"/>
      <c r="D32" s="18"/>
      <c r="E32" s="18"/>
      <c r="F32" s="18"/>
      <c r="G32" s="18"/>
      <c r="H32" s="18"/>
    </row>
    <row r="33" spans="1:8" ht="14.1" customHeight="1" x14ac:dyDescent="0.2">
      <c r="A33" s="18"/>
      <c r="B33" s="18"/>
      <c r="C33" s="18"/>
      <c r="D33" s="18"/>
      <c r="E33" s="18"/>
      <c r="F33" s="18"/>
      <c r="G33" s="18"/>
      <c r="H33" s="18"/>
    </row>
    <row r="34" spans="1:8" x14ac:dyDescent="0.2">
      <c r="A34" s="18"/>
      <c r="B34" s="18"/>
      <c r="C34" s="18"/>
      <c r="D34" s="18"/>
      <c r="E34" s="18"/>
      <c r="F34" s="18"/>
      <c r="G34" s="18"/>
      <c r="H34" s="18"/>
    </row>
    <row r="35" spans="1:8" x14ac:dyDescent="0.2">
      <c r="A35" s="18"/>
      <c r="B35" s="18"/>
      <c r="C35" s="18"/>
      <c r="D35" s="18"/>
      <c r="E35" s="18"/>
      <c r="F35" s="18"/>
      <c r="G35" s="18"/>
      <c r="H35" s="18"/>
    </row>
    <row r="36" spans="1:8" x14ac:dyDescent="0.2">
      <c r="A36" s="18"/>
      <c r="B36" s="18"/>
      <c r="C36" s="18"/>
      <c r="D36" s="18"/>
      <c r="E36" s="18"/>
      <c r="F36" s="18"/>
      <c r="G36" s="18"/>
      <c r="H36" s="18"/>
    </row>
    <row r="37" spans="1:8" x14ac:dyDescent="0.2">
      <c r="A37" s="18"/>
      <c r="B37" s="18"/>
      <c r="C37" s="18"/>
      <c r="D37" s="18"/>
      <c r="E37" s="18"/>
      <c r="F37" s="18"/>
      <c r="G37" s="18"/>
      <c r="H37" s="18"/>
    </row>
    <row r="38" spans="1:8" x14ac:dyDescent="0.2">
      <c r="A38" s="18"/>
      <c r="B38" s="18"/>
      <c r="C38" s="18"/>
      <c r="D38" s="18"/>
      <c r="E38" s="18"/>
      <c r="F38" s="18"/>
      <c r="G38" s="18"/>
      <c r="H38" s="18"/>
    </row>
    <row r="39" spans="1:8" x14ac:dyDescent="0.2">
      <c r="A39" s="18"/>
      <c r="B39" s="18"/>
      <c r="C39" s="18"/>
      <c r="D39" s="18"/>
      <c r="E39" s="18"/>
      <c r="F39" s="18"/>
      <c r="G39" s="18"/>
      <c r="H39" s="18"/>
    </row>
    <row r="40" spans="1:8" x14ac:dyDescent="0.2">
      <c r="A40" s="18"/>
      <c r="B40" s="18"/>
      <c r="C40" s="18"/>
      <c r="D40" s="18"/>
      <c r="E40" s="18"/>
      <c r="F40" s="18"/>
      <c r="G40" s="18"/>
      <c r="H40" s="18"/>
    </row>
    <row r="41" spans="1:8" x14ac:dyDescent="0.2">
      <c r="A41" s="18"/>
      <c r="B41" s="18"/>
      <c r="C41" s="18"/>
      <c r="D41" s="18"/>
      <c r="E41" s="18"/>
      <c r="F41" s="18"/>
      <c r="G41" s="18"/>
      <c r="H41" s="18"/>
    </row>
    <row r="42" spans="1:8" x14ac:dyDescent="0.2">
      <c r="A42" s="18"/>
      <c r="B42" s="18"/>
      <c r="C42" s="18"/>
      <c r="D42" s="18"/>
      <c r="E42" s="18"/>
      <c r="F42" s="18"/>
      <c r="G42" s="18"/>
      <c r="H42" s="18"/>
    </row>
    <row r="43" spans="1:8" x14ac:dyDescent="0.2">
      <c r="A43" s="18"/>
      <c r="B43" s="18"/>
      <c r="C43" s="18"/>
      <c r="D43" s="18"/>
      <c r="E43" s="18"/>
      <c r="F43" s="18"/>
      <c r="G43" s="18"/>
      <c r="H43" s="18"/>
    </row>
  </sheetData>
  <sheetProtection password="CC34" sheet="1" objects="1" scenarios="1"/>
  <customSheetViews>
    <customSheetView guid="{646B2940-1D75-11D3-A7C5-C08959C10000}" fitToPage="1" showRuler="0">
      <selection activeCell="I13" sqref="I13:K13"/>
      <pageMargins left="0.59055118110236227" right="0.59055118110236227" top="0.59055118110236227" bottom="0.59055118110236227" header="0.39370078740157483" footer="0.39370078740157483"/>
      <pageSetup paperSize="9" orientation="portrait" r:id="rId1"/>
      <headerFooter alignWithMargins="0">
        <oddHeader>&amp;L&amp;8Datei: &amp;F, Mappe: &amp;A</oddHeader>
        <oddFooter>&amp;L&amp;8© 2001 Thomas Sießegger, Hamburg     eMail: &amp;Uerstbesuchskalkulation@siessegger.de</oddFooter>
      </headerFooter>
    </customSheetView>
  </customSheetViews>
  <mergeCells count="2">
    <mergeCell ref="A1:H2"/>
    <mergeCell ref="A26:F26"/>
  </mergeCells>
  <phoneticPr fontId="0" type="noConversion"/>
  <hyperlinks>
    <hyperlink ref="A26" location="Anwendung!A1" display="Anwendung!A1"/>
  </hyperlinks>
  <pageMargins left="0.59055118110236227" right="0.59055118110236227" top="0.59055118110236227" bottom="0.59055118110236227" header="0.39370078740157483" footer="0.39370078740157483"/>
  <pageSetup paperSize="9" orientation="portrait" r:id="rId2"/>
  <headerFooter alignWithMargins="0">
    <oddHeader>&amp;L&amp;8Datei: &amp;F, Mappe: &amp;A</oddHeader>
    <oddFooter>&amp;L&amp;8© 2001-2011 Thomas Sießegger, Hamburg     eMail: &amp;Upep@siessegger.de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6" zoomScale="110" workbookViewId="0">
      <selection sqref="A1:H2"/>
    </sheetView>
  </sheetViews>
  <sheetFormatPr baseColWidth="10" defaultRowHeight="12.75" x14ac:dyDescent="0.2"/>
  <cols>
    <col min="1" max="7" width="11.42578125" style="19"/>
    <col min="8" max="8" width="26" style="19" customWidth="1"/>
    <col min="9" max="16384" width="11.42578125" style="19"/>
  </cols>
  <sheetData>
    <row r="1" spans="1:8" ht="18" customHeight="1" x14ac:dyDescent="0.2">
      <c r="A1" s="116" t="s">
        <v>33</v>
      </c>
      <c r="B1" s="116"/>
      <c r="C1" s="116"/>
      <c r="D1" s="116"/>
      <c r="E1" s="116"/>
      <c r="F1" s="116"/>
      <c r="G1" s="116"/>
      <c r="H1" s="116"/>
    </row>
    <row r="2" spans="1:8" ht="18" customHeight="1" x14ac:dyDescent="0.2">
      <c r="A2" s="116"/>
      <c r="B2" s="116"/>
      <c r="C2" s="116"/>
      <c r="D2" s="116"/>
      <c r="E2" s="116"/>
      <c r="F2" s="116"/>
      <c r="G2" s="116"/>
      <c r="H2" s="116"/>
    </row>
    <row r="3" spans="1:8" ht="14.1" customHeight="1" x14ac:dyDescent="0.2">
      <c r="A3" s="23" t="s">
        <v>40</v>
      </c>
      <c r="B3" s="18"/>
      <c r="C3" s="18"/>
      <c r="D3" s="18"/>
      <c r="E3" s="18"/>
      <c r="F3" s="18"/>
      <c r="G3" s="18"/>
      <c r="H3" s="18"/>
    </row>
    <row r="4" spans="1:8" ht="14.1" customHeight="1" x14ac:dyDescent="0.2">
      <c r="A4" s="18"/>
      <c r="B4" s="18"/>
      <c r="C4" s="18"/>
      <c r="D4" s="18"/>
      <c r="E4" s="18"/>
      <c r="F4" s="18"/>
      <c r="G4" s="18"/>
      <c r="H4" s="18"/>
    </row>
    <row r="5" spans="1:8" ht="14.1" customHeight="1" x14ac:dyDescent="0.2">
      <c r="A5" s="20" t="s">
        <v>42</v>
      </c>
      <c r="B5" s="18"/>
      <c r="C5" s="18"/>
      <c r="D5" s="18"/>
      <c r="E5" s="18"/>
      <c r="F5" s="18"/>
      <c r="G5" s="18"/>
      <c r="H5" s="18"/>
    </row>
    <row r="6" spans="1:8" ht="14.1" customHeight="1" x14ac:dyDescent="0.2">
      <c r="A6" s="20" t="s">
        <v>43</v>
      </c>
      <c r="B6" s="18"/>
      <c r="C6" s="18"/>
      <c r="D6" s="18"/>
      <c r="E6" s="18"/>
      <c r="F6" s="18"/>
      <c r="G6" s="18"/>
      <c r="H6" s="18"/>
    </row>
    <row r="7" spans="1:8" ht="14.1" customHeight="1" x14ac:dyDescent="0.2">
      <c r="A7" s="20" t="s">
        <v>44</v>
      </c>
      <c r="B7" s="18"/>
      <c r="C7" s="18"/>
      <c r="D7" s="18"/>
      <c r="E7" s="18"/>
      <c r="F7" s="18"/>
      <c r="G7" s="18"/>
      <c r="H7" s="18"/>
    </row>
    <row r="8" spans="1:8" ht="14.1" customHeight="1" x14ac:dyDescent="0.2">
      <c r="A8" s="20" t="s">
        <v>45</v>
      </c>
      <c r="B8" s="18"/>
      <c r="C8" s="18"/>
      <c r="D8" s="18"/>
      <c r="E8" s="18"/>
      <c r="F8" s="18"/>
      <c r="G8" s="18"/>
      <c r="H8" s="18"/>
    </row>
    <row r="9" spans="1:8" ht="14.1" customHeight="1" x14ac:dyDescent="0.2">
      <c r="A9" s="20" t="s">
        <v>46</v>
      </c>
      <c r="B9" s="18"/>
      <c r="C9" s="18"/>
      <c r="D9" s="18"/>
      <c r="E9" s="18"/>
      <c r="F9" s="18"/>
      <c r="G9" s="18"/>
      <c r="H9" s="18"/>
    </row>
    <row r="10" spans="1:8" ht="14.1" customHeight="1" x14ac:dyDescent="0.2">
      <c r="A10" s="20" t="s">
        <v>47</v>
      </c>
      <c r="B10" s="18"/>
      <c r="C10" s="18"/>
      <c r="D10" s="18"/>
      <c r="E10" s="18"/>
      <c r="F10" s="18"/>
      <c r="G10" s="18"/>
      <c r="H10" s="18"/>
    </row>
    <row r="11" spans="1:8" ht="14.1" customHeight="1" x14ac:dyDescent="0.2">
      <c r="A11" s="20" t="s">
        <v>48</v>
      </c>
      <c r="B11" s="18"/>
      <c r="C11" s="18"/>
      <c r="D11" s="18"/>
      <c r="E11" s="18"/>
      <c r="F11" s="18"/>
      <c r="G11" s="18"/>
      <c r="H11" s="18"/>
    </row>
    <row r="12" spans="1:8" ht="14.1" customHeight="1" x14ac:dyDescent="0.2">
      <c r="A12" s="20" t="s">
        <v>49</v>
      </c>
      <c r="B12" s="18"/>
      <c r="C12" s="18"/>
      <c r="D12" s="18"/>
      <c r="E12" s="18"/>
      <c r="F12" s="18"/>
      <c r="G12" s="18"/>
      <c r="H12" s="18"/>
    </row>
    <row r="13" spans="1:8" ht="14.1" customHeight="1" x14ac:dyDescent="0.2">
      <c r="A13" s="20" t="s">
        <v>41</v>
      </c>
      <c r="B13" s="18"/>
      <c r="C13" s="18"/>
      <c r="D13" s="18"/>
      <c r="E13" s="18"/>
      <c r="F13" s="18"/>
      <c r="G13" s="18"/>
      <c r="H13" s="18"/>
    </row>
    <row r="14" spans="1:8" ht="14.1" customHeight="1" x14ac:dyDescent="0.2">
      <c r="A14" s="18"/>
      <c r="B14" s="18"/>
      <c r="C14" s="18"/>
      <c r="D14" s="18"/>
      <c r="E14" s="18"/>
      <c r="F14" s="18"/>
      <c r="G14" s="18"/>
      <c r="H14" s="18"/>
    </row>
    <row r="15" spans="1:8" ht="14.1" customHeight="1" x14ac:dyDescent="0.2">
      <c r="A15" s="23" t="s">
        <v>39</v>
      </c>
      <c r="B15" s="18"/>
      <c r="C15" s="18"/>
      <c r="D15" s="18"/>
      <c r="E15" s="18"/>
      <c r="F15" s="18"/>
      <c r="G15" s="18"/>
      <c r="H15" s="18"/>
    </row>
    <row r="16" spans="1:8" ht="14.1" customHeight="1" x14ac:dyDescent="0.25">
      <c r="A16" s="100" t="s">
        <v>79</v>
      </c>
      <c r="B16" s="18"/>
      <c r="C16" s="18"/>
      <c r="D16" s="18"/>
      <c r="E16" s="18"/>
      <c r="F16" s="18"/>
      <c r="G16" s="18"/>
      <c r="H16" s="18"/>
    </row>
    <row r="17" spans="1:8" ht="14.1" customHeight="1" x14ac:dyDescent="0.2">
      <c r="A17" s="20" t="s">
        <v>50</v>
      </c>
      <c r="B17" s="18"/>
      <c r="C17" s="18"/>
      <c r="D17" s="18"/>
      <c r="E17" s="18"/>
      <c r="F17" s="18"/>
      <c r="G17" s="18"/>
      <c r="H17" s="18"/>
    </row>
    <row r="18" spans="1:8" ht="14.1" customHeight="1" x14ac:dyDescent="0.2">
      <c r="A18" s="20" t="s">
        <v>60</v>
      </c>
      <c r="B18" s="18"/>
      <c r="C18" s="18"/>
      <c r="D18" s="18"/>
      <c r="E18" s="18"/>
      <c r="F18" s="18"/>
      <c r="G18" s="18"/>
      <c r="H18" s="18"/>
    </row>
    <row r="19" spans="1:8" ht="14.1" customHeight="1" x14ac:dyDescent="0.2">
      <c r="A19" s="20" t="s">
        <v>61</v>
      </c>
      <c r="B19" s="18"/>
      <c r="C19" s="18"/>
      <c r="D19" s="18"/>
      <c r="E19" s="18"/>
      <c r="F19" s="18"/>
      <c r="G19" s="18"/>
      <c r="H19" s="18"/>
    </row>
    <row r="20" spans="1:8" ht="14.1" customHeight="1" x14ac:dyDescent="0.2">
      <c r="A20" s="20" t="s">
        <v>71</v>
      </c>
      <c r="B20" s="18"/>
      <c r="C20" s="18"/>
      <c r="D20" s="18"/>
      <c r="E20" s="18"/>
      <c r="F20" s="18"/>
      <c r="G20" s="18"/>
      <c r="H20" s="18"/>
    </row>
    <row r="21" spans="1:8" ht="14.1" customHeight="1" x14ac:dyDescent="0.2">
      <c r="A21" s="20" t="s">
        <v>72</v>
      </c>
      <c r="B21" s="18"/>
      <c r="C21" s="18"/>
      <c r="D21" s="18"/>
      <c r="E21" s="18"/>
      <c r="F21" s="18"/>
      <c r="G21" s="18"/>
      <c r="H21" s="18"/>
    </row>
    <row r="22" spans="1:8" ht="14.1" customHeight="1" x14ac:dyDescent="0.2">
      <c r="A22" s="20" t="s">
        <v>74</v>
      </c>
      <c r="B22" s="18"/>
      <c r="C22" s="18"/>
      <c r="D22" s="18"/>
      <c r="E22" s="18"/>
      <c r="F22" s="18"/>
      <c r="G22" s="18"/>
      <c r="H22" s="18"/>
    </row>
    <row r="23" spans="1:8" ht="14.1" customHeight="1" x14ac:dyDescent="0.2">
      <c r="A23" s="20" t="s">
        <v>51</v>
      </c>
      <c r="B23" s="18"/>
      <c r="C23" s="18"/>
      <c r="D23" s="18"/>
      <c r="E23" s="18"/>
      <c r="F23" s="18"/>
      <c r="G23" s="18"/>
      <c r="H23" s="18"/>
    </row>
    <row r="24" spans="1:8" ht="14.1" customHeight="1" x14ac:dyDescent="0.2">
      <c r="A24" s="20" t="s">
        <v>52</v>
      </c>
      <c r="B24" s="18"/>
      <c r="C24" s="18"/>
      <c r="D24" s="18"/>
      <c r="E24" s="18"/>
      <c r="F24" s="18"/>
      <c r="G24" s="18"/>
      <c r="H24" s="18"/>
    </row>
    <row r="25" spans="1:8" ht="14.1" customHeight="1" x14ac:dyDescent="0.2">
      <c r="A25" s="20" t="s">
        <v>53</v>
      </c>
      <c r="B25" s="18"/>
      <c r="C25" s="18"/>
      <c r="D25" s="18"/>
      <c r="E25" s="18"/>
      <c r="F25" s="18"/>
      <c r="G25" s="18"/>
      <c r="H25" s="18"/>
    </row>
    <row r="26" spans="1:8" ht="14.1" customHeight="1" x14ac:dyDescent="0.2">
      <c r="A26" s="20" t="s">
        <v>54</v>
      </c>
      <c r="B26" s="18"/>
      <c r="C26" s="18"/>
      <c r="D26" s="18"/>
      <c r="E26" s="18"/>
      <c r="F26" s="18"/>
      <c r="G26" s="18"/>
      <c r="H26" s="18"/>
    </row>
    <row r="27" spans="1:8" ht="14.1" customHeight="1" x14ac:dyDescent="0.2">
      <c r="A27" s="20" t="s">
        <v>55</v>
      </c>
      <c r="B27" s="18"/>
      <c r="C27" s="18"/>
      <c r="D27" s="18"/>
      <c r="E27" s="18"/>
      <c r="F27" s="18"/>
      <c r="G27" s="18"/>
      <c r="H27" s="18"/>
    </row>
    <row r="28" spans="1:8" ht="14.1" customHeight="1" x14ac:dyDescent="0.2">
      <c r="A28" s="20" t="s">
        <v>56</v>
      </c>
      <c r="B28" s="18"/>
      <c r="C28" s="18"/>
      <c r="D28" s="18"/>
      <c r="E28" s="18"/>
      <c r="F28" s="18"/>
      <c r="G28" s="18"/>
      <c r="H28" s="18"/>
    </row>
    <row r="29" spans="1:8" ht="14.1" customHeight="1" x14ac:dyDescent="0.2">
      <c r="A29" s="117" t="s">
        <v>34</v>
      </c>
      <c r="B29" s="117"/>
      <c r="C29" s="117"/>
      <c r="D29" s="18"/>
      <c r="E29" s="18"/>
      <c r="F29" s="18"/>
      <c r="G29" s="18"/>
      <c r="H29" s="18"/>
    </row>
    <row r="30" spans="1:8" ht="14.1" customHeight="1" x14ac:dyDescent="0.2">
      <c r="A30" s="18"/>
      <c r="B30" s="18"/>
      <c r="C30" s="18"/>
      <c r="D30" s="18"/>
      <c r="E30" s="18"/>
      <c r="F30" s="18"/>
      <c r="G30" s="18"/>
      <c r="H30" s="18"/>
    </row>
    <row r="31" spans="1:8" ht="14.1" customHeight="1" x14ac:dyDescent="0.2">
      <c r="A31" s="20" t="s">
        <v>82</v>
      </c>
      <c r="B31" s="18"/>
      <c r="C31" s="18"/>
      <c r="D31" s="18"/>
      <c r="E31" s="18"/>
      <c r="F31" s="18"/>
      <c r="G31" s="18"/>
      <c r="H31" s="18"/>
    </row>
    <row r="32" spans="1:8" x14ac:dyDescent="0.2">
      <c r="A32" s="20" t="s">
        <v>81</v>
      </c>
      <c r="B32" s="18"/>
      <c r="C32" s="18"/>
      <c r="D32" s="18"/>
      <c r="E32" s="18"/>
      <c r="F32" s="18"/>
      <c r="G32" s="18"/>
      <c r="H32" s="18"/>
    </row>
    <row r="33" spans="1:8" x14ac:dyDescent="0.2">
      <c r="A33" s="18" t="s">
        <v>29</v>
      </c>
      <c r="B33" s="18"/>
      <c r="C33" s="18"/>
      <c r="D33" s="18"/>
      <c r="E33" s="18"/>
      <c r="F33" s="18"/>
      <c r="G33" s="18"/>
      <c r="H33" s="18"/>
    </row>
    <row r="34" spans="1:8" x14ac:dyDescent="0.2">
      <c r="A34" s="20" t="s">
        <v>80</v>
      </c>
      <c r="B34" s="18"/>
      <c r="C34" s="18"/>
      <c r="D34" s="18"/>
      <c r="E34" s="18"/>
      <c r="F34" s="18"/>
      <c r="G34" s="18"/>
      <c r="H34" s="18"/>
    </row>
    <row r="35" spans="1:8" x14ac:dyDescent="0.2">
      <c r="A35" s="18"/>
      <c r="B35" s="18"/>
      <c r="C35" s="18"/>
      <c r="D35" s="18"/>
      <c r="E35" s="18"/>
      <c r="F35" s="18"/>
      <c r="G35" s="18"/>
      <c r="H35" s="18"/>
    </row>
    <row r="36" spans="1:8" x14ac:dyDescent="0.2">
      <c r="A36" s="18"/>
      <c r="B36" s="18"/>
      <c r="C36" s="18"/>
      <c r="D36" s="18"/>
      <c r="E36" s="18"/>
      <c r="F36" s="18"/>
      <c r="G36" s="18"/>
      <c r="H36" s="18"/>
    </row>
    <row r="37" spans="1:8" x14ac:dyDescent="0.2">
      <c r="A37" s="18"/>
      <c r="B37" s="18"/>
      <c r="C37" s="18"/>
      <c r="D37" s="18"/>
      <c r="E37" s="18"/>
      <c r="F37" s="18"/>
      <c r="G37" s="18"/>
      <c r="H37" s="18"/>
    </row>
    <row r="38" spans="1:8" x14ac:dyDescent="0.2">
      <c r="A38" s="18"/>
      <c r="B38" s="18"/>
      <c r="C38" s="18"/>
      <c r="D38" s="18"/>
      <c r="E38" s="18"/>
      <c r="F38" s="18"/>
      <c r="G38" s="18"/>
      <c r="H38" s="18"/>
    </row>
    <row r="39" spans="1:8" x14ac:dyDescent="0.2">
      <c r="A39" s="18"/>
      <c r="B39" s="18"/>
      <c r="C39" s="18"/>
      <c r="D39" s="18"/>
      <c r="E39" s="18"/>
      <c r="F39" s="18"/>
      <c r="G39" s="18"/>
      <c r="H39" s="18"/>
    </row>
    <row r="40" spans="1:8" x14ac:dyDescent="0.2">
      <c r="A40" s="18"/>
      <c r="B40" s="18"/>
      <c r="C40" s="18"/>
      <c r="D40" s="18"/>
      <c r="E40" s="18"/>
      <c r="F40" s="18"/>
      <c r="G40" s="18"/>
      <c r="H40" s="18"/>
    </row>
    <row r="41" spans="1:8" x14ac:dyDescent="0.2">
      <c r="A41" s="18"/>
      <c r="B41" s="18"/>
      <c r="C41" s="18"/>
      <c r="D41" s="18"/>
      <c r="E41" s="18"/>
      <c r="F41" s="18"/>
      <c r="G41" s="18"/>
      <c r="H41" s="18"/>
    </row>
  </sheetData>
  <sheetProtection password="CC34" sheet="1" objects="1" scenarios="1"/>
  <customSheetViews>
    <customSheetView guid="{646B2940-1D75-11D3-A7C5-C08959C10000}" fitToPage="1" printArea="1" showRuler="0">
      <selection sqref="A1:H2"/>
      <pageMargins left="0.59055118110236227" right="0.59055118110236227" top="0.59055118110236227" bottom="0.59055118110236227" header="0.39370078740157483" footer="0.39370078740157483"/>
      <pageSetup paperSize="9" orientation="portrait" r:id="rId1"/>
      <headerFooter alignWithMargins="0">
        <oddHeader>&amp;L&amp;8Datei: &amp;F, Mappe: &amp;A</oddHeader>
        <oddFooter>&amp;L&amp;8© 2001 Thomas Sießegger, Hamburg     eMail: &amp;Uerstbesuchskalkulation@siessegger.de</oddFooter>
      </headerFooter>
    </customSheetView>
  </customSheetViews>
  <mergeCells count="2">
    <mergeCell ref="A1:H2"/>
    <mergeCell ref="A29:C29"/>
  </mergeCells>
  <phoneticPr fontId="0" type="noConversion"/>
  <hyperlinks>
    <hyperlink ref="A29" location="Eingabe!A1" display="Eingabe!A1"/>
  </hyperlinks>
  <pageMargins left="0.59055118110236227" right="0.59055118110236227" top="0.59055118110236227" bottom="0.59055118110236227" header="0.39370078740157483" footer="0.39370078740157483"/>
  <pageSetup paperSize="9" scale="85" orientation="portrait" r:id="rId2"/>
  <headerFooter alignWithMargins="0">
    <oddHeader>&amp;L&amp;8Datei: &amp;F, Mappe: &amp;A</oddHeader>
    <oddFooter>&amp;L&amp;8© 2001-2011 Thomas Sießegger, Hamburg     eMail: &amp;Upep@siessegger.de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3"/>
  <sheetViews>
    <sheetView tabSelected="1" topLeftCell="N1" workbookViewId="0">
      <selection activeCell="AJ1" sqref="AJ1"/>
    </sheetView>
  </sheetViews>
  <sheetFormatPr baseColWidth="10" defaultRowHeight="12.75" x14ac:dyDescent="0.2"/>
  <cols>
    <col min="1" max="1" width="4.7109375" style="1" customWidth="1"/>
    <col min="2" max="2" width="6.7109375" style="2" customWidth="1"/>
    <col min="3" max="3" width="16.7109375" style="1" customWidth="1"/>
    <col min="4" max="4" width="5.28515625" style="1" customWidth="1"/>
    <col min="5" max="5" width="0.85546875" style="1" customWidth="1"/>
    <col min="6" max="6" width="4.7109375" style="2" customWidth="1"/>
    <col min="7" max="7" width="6.7109375" style="1" customWidth="1"/>
    <col min="8" max="8" width="16.7109375" style="2" customWidth="1"/>
    <col min="9" max="9" width="5.28515625" style="1" customWidth="1"/>
    <col min="10" max="10" width="0.85546875" style="1" customWidth="1"/>
    <col min="11" max="11" width="4.7109375" style="1" customWidth="1"/>
    <col min="12" max="12" width="6.7109375" style="1" customWidth="1"/>
    <col min="13" max="13" width="16.7109375" style="2" customWidth="1"/>
    <col min="14" max="14" width="5.28515625" style="1" customWidth="1"/>
    <col min="15" max="15" width="0.85546875" style="1" customWidth="1"/>
    <col min="16" max="16" width="4.7109375" style="1" customWidth="1"/>
    <col min="17" max="17" width="6.7109375" style="1" customWidth="1"/>
    <col min="18" max="18" width="16.7109375" style="2" customWidth="1"/>
    <col min="19" max="19" width="5.28515625" style="2" customWidth="1"/>
    <col min="20" max="20" width="0.85546875" style="1" customWidth="1"/>
    <col min="21" max="21" width="4.7109375" style="1" customWidth="1"/>
    <col min="22" max="22" width="6.7109375" style="1" customWidth="1"/>
    <col min="23" max="23" width="16.7109375" style="1" customWidth="1"/>
    <col min="24" max="24" width="5.28515625" style="1" customWidth="1"/>
    <col min="25" max="26" width="0.85546875" style="1" customWidth="1"/>
    <col min="27" max="27" width="4.7109375" style="1" customWidth="1"/>
    <col min="28" max="28" width="6.7109375" style="1" customWidth="1"/>
    <col min="29" max="29" width="16.7109375" style="1" customWidth="1"/>
    <col min="30" max="30" width="5.28515625" style="1" customWidth="1"/>
    <col min="31" max="31" width="0.85546875" style="1" customWidth="1"/>
    <col min="32" max="32" width="4.7109375" style="1" customWidth="1"/>
    <col min="33" max="33" width="6.7109375" style="1" customWidth="1"/>
    <col min="34" max="34" width="16.7109375" style="1" customWidth="1"/>
    <col min="35" max="35" width="5.28515625" style="1" customWidth="1"/>
    <col min="36" max="36" width="16.7109375" style="1" customWidth="1"/>
    <col min="37" max="37" width="17.140625" style="1" bestFit="1" customWidth="1"/>
    <col min="38" max="16384" width="11.42578125" style="1"/>
  </cols>
  <sheetData>
    <row r="1" spans="1:36" s="3" customFormat="1" ht="32.1" customHeight="1" thickBot="1" x14ac:dyDescent="0.25">
      <c r="A1" s="151" t="s">
        <v>10</v>
      </c>
      <c r="B1" s="152"/>
      <c r="C1" s="153"/>
      <c r="D1" s="145" t="s">
        <v>9</v>
      </c>
      <c r="E1" s="145"/>
      <c r="F1" s="145"/>
      <c r="G1" s="145"/>
      <c r="H1" s="101" t="s">
        <v>62</v>
      </c>
      <c r="I1" s="102">
        <v>1</v>
      </c>
      <c r="J1" s="146" t="s">
        <v>0</v>
      </c>
      <c r="K1" s="147"/>
      <c r="L1" s="120" t="str">
        <f>CONCATENATE(A2," bis zum ",AF2," 2014")</f>
        <v>30. Dezember bis zum 5. Januar 2014</v>
      </c>
      <c r="M1" s="120"/>
      <c r="N1" s="120"/>
      <c r="O1" s="120"/>
      <c r="P1" s="120"/>
      <c r="Q1" s="120"/>
      <c r="R1" s="120"/>
      <c r="S1" s="103"/>
      <c r="T1" s="104"/>
      <c r="U1" s="149" t="s">
        <v>59</v>
      </c>
      <c r="V1" s="149"/>
      <c r="W1" s="149"/>
      <c r="X1" s="105"/>
      <c r="Y1" s="60"/>
      <c r="Z1" s="59"/>
      <c r="AA1" s="163" t="s">
        <v>66</v>
      </c>
      <c r="AB1" s="163"/>
      <c r="AC1" s="164"/>
      <c r="AD1" s="165" t="str">
        <f>A1</f>
        <v>Frau Maier</v>
      </c>
      <c r="AE1" s="166"/>
      <c r="AF1" s="166"/>
      <c r="AG1" s="166"/>
      <c r="AH1" s="166"/>
      <c r="AI1" s="106">
        <f>I1</f>
        <v>1</v>
      </c>
      <c r="AJ1" s="107">
        <v>41640</v>
      </c>
    </row>
    <row r="2" spans="1:36" s="3" customFormat="1" ht="20.100000000000001" customHeight="1" thickBot="1" x14ac:dyDescent="0.25">
      <c r="A2" s="144" t="str">
        <f>TEXT(AJ2-6,"T. MMMMMMMMM")</f>
        <v>30. Dezember</v>
      </c>
      <c r="B2" s="144"/>
      <c r="C2" s="144"/>
      <c r="D2" s="148"/>
      <c r="E2" s="39"/>
      <c r="F2" s="143" t="str">
        <f>TEXT(AJ2-5,"T. MMMMMMMMM")</f>
        <v>31. Dezember</v>
      </c>
      <c r="G2" s="144"/>
      <c r="H2" s="144"/>
      <c r="I2" s="148"/>
      <c r="J2" s="39"/>
      <c r="K2" s="143" t="str">
        <f>TEXT(AJ2-4,"T. MMMMMMMMM")</f>
        <v>1. Januar</v>
      </c>
      <c r="L2" s="144"/>
      <c r="M2" s="144"/>
      <c r="N2" s="148"/>
      <c r="O2" s="39"/>
      <c r="P2" s="143" t="str">
        <f>TEXT(AJ2-3,"T. MMMMMMMMM")</f>
        <v>2. Januar</v>
      </c>
      <c r="Q2" s="144"/>
      <c r="R2" s="144"/>
      <c r="S2" s="148"/>
      <c r="T2" s="39"/>
      <c r="U2" s="143" t="str">
        <f>TEXT(AJ2-2,"T. MMMMMMMMM")</f>
        <v>3. Januar</v>
      </c>
      <c r="V2" s="144"/>
      <c r="W2" s="144"/>
      <c r="X2" s="148"/>
      <c r="Y2" s="40"/>
      <c r="Z2" s="39"/>
      <c r="AA2" s="143" t="str">
        <f>TEXT(AJ2-1,"T. MMMMMMMMM")</f>
        <v>4. Januar</v>
      </c>
      <c r="AB2" s="144"/>
      <c r="AC2" s="144"/>
      <c r="AD2" s="148"/>
      <c r="AE2" s="39"/>
      <c r="AF2" s="143" t="str">
        <f>TEXT(AJ2,"T. MMMMMMMMM")</f>
        <v>5. Januar</v>
      </c>
      <c r="AG2" s="144"/>
      <c r="AH2" s="144"/>
      <c r="AI2" s="144"/>
      <c r="AJ2" s="108">
        <f>AJ1-3+I1*7</f>
        <v>41644</v>
      </c>
    </row>
    <row r="3" spans="1:36" s="3" customFormat="1" ht="24" customHeight="1" thickTop="1" x14ac:dyDescent="0.2">
      <c r="A3" s="5" t="s">
        <v>11</v>
      </c>
      <c r="B3" s="6" t="s">
        <v>13</v>
      </c>
      <c r="C3" s="7" t="s">
        <v>1</v>
      </c>
      <c r="D3" s="9" t="s">
        <v>2</v>
      </c>
      <c r="E3" s="26"/>
      <c r="F3" s="10" t="s">
        <v>11</v>
      </c>
      <c r="G3" s="6" t="s">
        <v>13</v>
      </c>
      <c r="H3" s="7" t="s">
        <v>3</v>
      </c>
      <c r="I3" s="9" t="s">
        <v>2</v>
      </c>
      <c r="J3" s="26"/>
      <c r="K3" s="10" t="s">
        <v>11</v>
      </c>
      <c r="L3" s="6" t="s">
        <v>13</v>
      </c>
      <c r="M3" s="7" t="s">
        <v>4</v>
      </c>
      <c r="N3" s="9" t="s">
        <v>2</v>
      </c>
      <c r="O3" s="26"/>
      <c r="P3" s="10" t="s">
        <v>11</v>
      </c>
      <c r="Q3" s="6" t="s">
        <v>13</v>
      </c>
      <c r="R3" s="7" t="s">
        <v>5</v>
      </c>
      <c r="S3" s="9" t="s">
        <v>2</v>
      </c>
      <c r="T3" s="26"/>
      <c r="U3" s="10" t="s">
        <v>11</v>
      </c>
      <c r="V3" s="6" t="s">
        <v>13</v>
      </c>
      <c r="W3" s="7" t="s">
        <v>6</v>
      </c>
      <c r="X3" s="9" t="s">
        <v>2</v>
      </c>
      <c r="Y3" s="33"/>
      <c r="Z3" s="26"/>
      <c r="AA3" s="10" t="s">
        <v>11</v>
      </c>
      <c r="AB3" s="6" t="s">
        <v>13</v>
      </c>
      <c r="AC3" s="7" t="s">
        <v>7</v>
      </c>
      <c r="AD3" s="9" t="s">
        <v>2</v>
      </c>
      <c r="AE3" s="26"/>
      <c r="AF3" s="10" t="s">
        <v>11</v>
      </c>
      <c r="AG3" s="6" t="s">
        <v>13</v>
      </c>
      <c r="AH3" s="7" t="s">
        <v>8</v>
      </c>
      <c r="AI3" s="8" t="s">
        <v>2</v>
      </c>
    </row>
    <row r="4" spans="1:36" ht="20.100000000000001" customHeight="1" x14ac:dyDescent="0.2">
      <c r="A4" s="11" t="s">
        <v>12</v>
      </c>
      <c r="B4" s="89"/>
      <c r="C4" s="12"/>
      <c r="D4" s="25"/>
      <c r="E4" s="27"/>
      <c r="F4" s="14" t="s">
        <v>12</v>
      </c>
      <c r="G4" s="89"/>
      <c r="H4" s="12"/>
      <c r="I4" s="25"/>
      <c r="J4" s="27"/>
      <c r="K4" s="14" t="s">
        <v>12</v>
      </c>
      <c r="L4" s="89"/>
      <c r="M4" s="12"/>
      <c r="N4" s="25"/>
      <c r="O4" s="27"/>
      <c r="P4" s="14" t="s">
        <v>12</v>
      </c>
      <c r="Q4" s="89"/>
      <c r="R4" s="12"/>
      <c r="S4" s="25"/>
      <c r="T4" s="27"/>
      <c r="U4" s="14" t="s">
        <v>12</v>
      </c>
      <c r="V4" s="89"/>
      <c r="W4" s="12"/>
      <c r="X4" s="25"/>
      <c r="Y4" s="34"/>
      <c r="Z4" s="27"/>
      <c r="AA4" s="14" t="s">
        <v>12</v>
      </c>
      <c r="AB4" s="89"/>
      <c r="AC4" s="12"/>
      <c r="AD4" s="25"/>
      <c r="AE4" s="27"/>
      <c r="AF4" s="14" t="s">
        <v>12</v>
      </c>
      <c r="AG4" s="89"/>
      <c r="AH4" s="12"/>
      <c r="AI4" s="24"/>
    </row>
    <row r="5" spans="1:36" ht="20.100000000000001" customHeight="1" x14ac:dyDescent="0.2">
      <c r="A5" s="15"/>
      <c r="B5" s="16" t="str">
        <f>IF(D4,B4+((D4+A5)/1440),"Ende")</f>
        <v>Ende</v>
      </c>
      <c r="C5" s="12"/>
      <c r="D5" s="25"/>
      <c r="E5" s="27"/>
      <c r="F5" s="17"/>
      <c r="G5" s="16" t="str">
        <f t="shared" ref="G5:G24" si="0">IF(I4,G4+((I4+F5)/1440),"Ende")</f>
        <v>Ende</v>
      </c>
      <c r="H5" s="12"/>
      <c r="I5" s="25"/>
      <c r="J5" s="27"/>
      <c r="K5" s="17"/>
      <c r="L5" s="16" t="str">
        <f t="shared" ref="L5:L24" si="1">IF(N4,L4+((N4+K5)/1440),"Ende")</f>
        <v>Ende</v>
      </c>
      <c r="M5" s="12"/>
      <c r="N5" s="25"/>
      <c r="O5" s="27"/>
      <c r="P5" s="17"/>
      <c r="Q5" s="16" t="str">
        <f t="shared" ref="Q5:Q24" si="2">IF(S4,Q4+((S4+P5)/1440),"Ende")</f>
        <v>Ende</v>
      </c>
      <c r="R5" s="12"/>
      <c r="S5" s="25"/>
      <c r="T5" s="27"/>
      <c r="U5" s="17"/>
      <c r="V5" s="16" t="str">
        <f t="shared" ref="V5:V24" si="3">IF(X4,V4+((X4+U5)/1440),"Ende")</f>
        <v>Ende</v>
      </c>
      <c r="W5" s="12"/>
      <c r="X5" s="25"/>
      <c r="Y5" s="34"/>
      <c r="Z5" s="27"/>
      <c r="AA5" s="17"/>
      <c r="AB5" s="16" t="str">
        <f t="shared" ref="AB5:AB24" si="4">IF(AD4,AB4+((AD4+AA5)/1440),"Ende")</f>
        <v>Ende</v>
      </c>
      <c r="AC5" s="12"/>
      <c r="AD5" s="25"/>
      <c r="AE5" s="27"/>
      <c r="AF5" s="17"/>
      <c r="AG5" s="16" t="str">
        <f t="shared" ref="AG5:AG24" si="5">IF(AI4,AG4+((AI4+AF5)/1440),"Ende")</f>
        <v>Ende</v>
      </c>
      <c r="AH5" s="12"/>
      <c r="AI5" s="24"/>
    </row>
    <row r="6" spans="1:36" ht="20.100000000000001" customHeight="1" x14ac:dyDescent="0.2">
      <c r="A6" s="15"/>
      <c r="B6" s="16" t="str">
        <f t="shared" ref="B6:B24" si="6">IF(D5,B5+((D5+A6)/1440),"Ende")</f>
        <v>Ende</v>
      </c>
      <c r="C6" s="12"/>
      <c r="D6" s="25"/>
      <c r="E6" s="27"/>
      <c r="F6" s="17"/>
      <c r="G6" s="16" t="str">
        <f t="shared" si="0"/>
        <v>Ende</v>
      </c>
      <c r="H6" s="12"/>
      <c r="I6" s="25"/>
      <c r="J6" s="27"/>
      <c r="K6" s="17"/>
      <c r="L6" s="16" t="str">
        <f t="shared" si="1"/>
        <v>Ende</v>
      </c>
      <c r="M6" s="12"/>
      <c r="N6" s="25"/>
      <c r="O6" s="27"/>
      <c r="P6" s="17"/>
      <c r="Q6" s="16" t="str">
        <f t="shared" si="2"/>
        <v>Ende</v>
      </c>
      <c r="R6" s="12"/>
      <c r="S6" s="25"/>
      <c r="T6" s="27"/>
      <c r="U6" s="17"/>
      <c r="V6" s="16" t="str">
        <f t="shared" si="3"/>
        <v>Ende</v>
      </c>
      <c r="W6" s="12"/>
      <c r="X6" s="25"/>
      <c r="Y6" s="34"/>
      <c r="Z6" s="27"/>
      <c r="AA6" s="17"/>
      <c r="AB6" s="16" t="str">
        <f t="shared" si="4"/>
        <v>Ende</v>
      </c>
      <c r="AC6" s="12"/>
      <c r="AD6" s="25"/>
      <c r="AE6" s="27"/>
      <c r="AF6" s="17"/>
      <c r="AG6" s="16" t="str">
        <f t="shared" si="5"/>
        <v>Ende</v>
      </c>
      <c r="AH6" s="12"/>
      <c r="AI6" s="24"/>
    </row>
    <row r="7" spans="1:36" ht="20.100000000000001" customHeight="1" x14ac:dyDescent="0.2">
      <c r="A7" s="15"/>
      <c r="B7" s="16" t="str">
        <f t="shared" si="6"/>
        <v>Ende</v>
      </c>
      <c r="C7" s="12"/>
      <c r="D7" s="25"/>
      <c r="E7" s="27"/>
      <c r="F7" s="17"/>
      <c r="G7" s="16" t="str">
        <f t="shared" si="0"/>
        <v>Ende</v>
      </c>
      <c r="H7" s="12"/>
      <c r="I7" s="25"/>
      <c r="J7" s="27"/>
      <c r="K7" s="17"/>
      <c r="L7" s="16" t="str">
        <f t="shared" si="1"/>
        <v>Ende</v>
      </c>
      <c r="M7" s="12"/>
      <c r="N7" s="25"/>
      <c r="O7" s="27"/>
      <c r="P7" s="17"/>
      <c r="Q7" s="16" t="str">
        <f t="shared" si="2"/>
        <v>Ende</v>
      </c>
      <c r="R7" s="12"/>
      <c r="S7" s="25"/>
      <c r="T7" s="27"/>
      <c r="U7" s="17"/>
      <c r="V7" s="16" t="str">
        <f t="shared" si="3"/>
        <v>Ende</v>
      </c>
      <c r="W7" s="12"/>
      <c r="X7" s="25"/>
      <c r="Y7" s="34"/>
      <c r="Z7" s="27"/>
      <c r="AA7" s="17"/>
      <c r="AB7" s="16" t="str">
        <f t="shared" si="4"/>
        <v>Ende</v>
      </c>
      <c r="AC7" s="12"/>
      <c r="AD7" s="25"/>
      <c r="AE7" s="27"/>
      <c r="AF7" s="17"/>
      <c r="AG7" s="16" t="str">
        <f t="shared" si="5"/>
        <v>Ende</v>
      </c>
      <c r="AH7" s="12"/>
      <c r="AI7" s="24"/>
    </row>
    <row r="8" spans="1:36" ht="20.100000000000001" customHeight="1" x14ac:dyDescent="0.2">
      <c r="A8" s="15"/>
      <c r="B8" s="16" t="str">
        <f t="shared" si="6"/>
        <v>Ende</v>
      </c>
      <c r="C8" s="12"/>
      <c r="D8" s="25"/>
      <c r="E8" s="27"/>
      <c r="F8" s="17"/>
      <c r="G8" s="16" t="str">
        <f t="shared" si="0"/>
        <v>Ende</v>
      </c>
      <c r="H8" s="12"/>
      <c r="I8" s="25"/>
      <c r="J8" s="27"/>
      <c r="K8" s="17"/>
      <c r="L8" s="16" t="str">
        <f t="shared" si="1"/>
        <v>Ende</v>
      </c>
      <c r="M8" s="12"/>
      <c r="N8" s="25"/>
      <c r="O8" s="27"/>
      <c r="P8" s="17"/>
      <c r="Q8" s="16" t="str">
        <f t="shared" si="2"/>
        <v>Ende</v>
      </c>
      <c r="R8" s="12"/>
      <c r="S8" s="25"/>
      <c r="T8" s="27"/>
      <c r="U8" s="17"/>
      <c r="V8" s="16" t="str">
        <f t="shared" si="3"/>
        <v>Ende</v>
      </c>
      <c r="W8" s="12"/>
      <c r="X8" s="25"/>
      <c r="Y8" s="34"/>
      <c r="Z8" s="27"/>
      <c r="AA8" s="17"/>
      <c r="AB8" s="16" t="str">
        <f t="shared" si="4"/>
        <v>Ende</v>
      </c>
      <c r="AC8" s="12"/>
      <c r="AD8" s="25"/>
      <c r="AE8" s="27"/>
      <c r="AF8" s="17"/>
      <c r="AG8" s="16" t="str">
        <f t="shared" si="5"/>
        <v>Ende</v>
      </c>
      <c r="AH8" s="12"/>
      <c r="AI8" s="24"/>
    </row>
    <row r="9" spans="1:36" ht="20.100000000000001" customHeight="1" x14ac:dyDescent="0.2">
      <c r="A9" s="15"/>
      <c r="B9" s="16" t="str">
        <f t="shared" si="6"/>
        <v>Ende</v>
      </c>
      <c r="C9" s="12"/>
      <c r="D9" s="25"/>
      <c r="E9" s="27"/>
      <c r="F9" s="17"/>
      <c r="G9" s="16" t="str">
        <f t="shared" si="0"/>
        <v>Ende</v>
      </c>
      <c r="H9" s="12"/>
      <c r="I9" s="25"/>
      <c r="J9" s="27"/>
      <c r="K9" s="17"/>
      <c r="L9" s="16" t="str">
        <f t="shared" si="1"/>
        <v>Ende</v>
      </c>
      <c r="M9" s="12"/>
      <c r="N9" s="25"/>
      <c r="O9" s="27"/>
      <c r="P9" s="17"/>
      <c r="Q9" s="16" t="str">
        <f t="shared" si="2"/>
        <v>Ende</v>
      </c>
      <c r="R9" s="12"/>
      <c r="S9" s="25"/>
      <c r="T9" s="27"/>
      <c r="U9" s="17"/>
      <c r="V9" s="16" t="str">
        <f t="shared" si="3"/>
        <v>Ende</v>
      </c>
      <c r="W9" s="12"/>
      <c r="X9" s="25"/>
      <c r="Y9" s="34"/>
      <c r="Z9" s="27"/>
      <c r="AA9" s="17"/>
      <c r="AB9" s="16" t="str">
        <f t="shared" si="4"/>
        <v>Ende</v>
      </c>
      <c r="AC9" s="12"/>
      <c r="AD9" s="25"/>
      <c r="AE9" s="27"/>
      <c r="AF9" s="17"/>
      <c r="AG9" s="16" t="str">
        <f t="shared" si="5"/>
        <v>Ende</v>
      </c>
      <c r="AH9" s="12"/>
      <c r="AI9" s="24"/>
    </row>
    <row r="10" spans="1:36" ht="20.100000000000001" customHeight="1" x14ac:dyDescent="0.2">
      <c r="A10" s="15"/>
      <c r="B10" s="16" t="str">
        <f t="shared" si="6"/>
        <v>Ende</v>
      </c>
      <c r="C10" s="12"/>
      <c r="D10" s="25"/>
      <c r="E10" s="27"/>
      <c r="F10" s="17"/>
      <c r="G10" s="16" t="str">
        <f t="shared" si="0"/>
        <v>Ende</v>
      </c>
      <c r="H10" s="12"/>
      <c r="I10" s="25"/>
      <c r="J10" s="27"/>
      <c r="K10" s="17"/>
      <c r="L10" s="16" t="str">
        <f t="shared" si="1"/>
        <v>Ende</v>
      </c>
      <c r="M10" s="12"/>
      <c r="N10" s="25"/>
      <c r="O10" s="27"/>
      <c r="P10" s="17"/>
      <c r="Q10" s="16" t="str">
        <f t="shared" si="2"/>
        <v>Ende</v>
      </c>
      <c r="R10" s="12"/>
      <c r="S10" s="25"/>
      <c r="T10" s="27"/>
      <c r="U10" s="17"/>
      <c r="V10" s="16" t="str">
        <f t="shared" si="3"/>
        <v>Ende</v>
      </c>
      <c r="W10" s="12"/>
      <c r="X10" s="25"/>
      <c r="Y10" s="34"/>
      <c r="Z10" s="27"/>
      <c r="AA10" s="17"/>
      <c r="AB10" s="16" t="str">
        <f t="shared" si="4"/>
        <v>Ende</v>
      </c>
      <c r="AC10" s="12"/>
      <c r="AD10" s="25"/>
      <c r="AE10" s="27"/>
      <c r="AF10" s="17"/>
      <c r="AG10" s="16" t="str">
        <f t="shared" si="5"/>
        <v>Ende</v>
      </c>
      <c r="AH10" s="12"/>
      <c r="AI10" s="24"/>
    </row>
    <row r="11" spans="1:36" ht="20.100000000000001" customHeight="1" x14ac:dyDescent="0.2">
      <c r="A11" s="15"/>
      <c r="B11" s="16" t="str">
        <f t="shared" si="6"/>
        <v>Ende</v>
      </c>
      <c r="C11" s="12"/>
      <c r="D11" s="25"/>
      <c r="E11" s="27"/>
      <c r="F11" s="17"/>
      <c r="G11" s="16" t="str">
        <f t="shared" si="0"/>
        <v>Ende</v>
      </c>
      <c r="H11" s="12"/>
      <c r="I11" s="25"/>
      <c r="J11" s="27"/>
      <c r="K11" s="17"/>
      <c r="L11" s="16" t="str">
        <f t="shared" si="1"/>
        <v>Ende</v>
      </c>
      <c r="M11" s="12"/>
      <c r="N11" s="25"/>
      <c r="O11" s="27"/>
      <c r="P11" s="17"/>
      <c r="Q11" s="16" t="str">
        <f t="shared" si="2"/>
        <v>Ende</v>
      </c>
      <c r="R11" s="12"/>
      <c r="S11" s="25"/>
      <c r="T11" s="27"/>
      <c r="U11" s="17"/>
      <c r="V11" s="16" t="str">
        <f t="shared" si="3"/>
        <v>Ende</v>
      </c>
      <c r="W11" s="12"/>
      <c r="X11" s="25"/>
      <c r="Y11" s="34"/>
      <c r="Z11" s="27"/>
      <c r="AA11" s="17"/>
      <c r="AB11" s="16" t="str">
        <f t="shared" si="4"/>
        <v>Ende</v>
      </c>
      <c r="AC11" s="12"/>
      <c r="AD11" s="25"/>
      <c r="AE11" s="27"/>
      <c r="AF11" s="17"/>
      <c r="AG11" s="16" t="str">
        <f t="shared" si="5"/>
        <v>Ende</v>
      </c>
      <c r="AH11" s="12"/>
      <c r="AI11" s="24"/>
    </row>
    <row r="12" spans="1:36" ht="20.100000000000001" customHeight="1" x14ac:dyDescent="0.2">
      <c r="A12" s="15"/>
      <c r="B12" s="16" t="str">
        <f t="shared" si="6"/>
        <v>Ende</v>
      </c>
      <c r="C12" s="12"/>
      <c r="D12" s="25"/>
      <c r="E12" s="27"/>
      <c r="F12" s="17"/>
      <c r="G12" s="16" t="str">
        <f t="shared" si="0"/>
        <v>Ende</v>
      </c>
      <c r="H12" s="12"/>
      <c r="I12" s="25"/>
      <c r="J12" s="27"/>
      <c r="K12" s="17"/>
      <c r="L12" s="16" t="str">
        <f t="shared" si="1"/>
        <v>Ende</v>
      </c>
      <c r="M12" s="12"/>
      <c r="N12" s="25"/>
      <c r="O12" s="27"/>
      <c r="P12" s="17"/>
      <c r="Q12" s="16" t="str">
        <f t="shared" si="2"/>
        <v>Ende</v>
      </c>
      <c r="R12" s="12"/>
      <c r="S12" s="25"/>
      <c r="T12" s="27"/>
      <c r="U12" s="17"/>
      <c r="V12" s="16" t="str">
        <f t="shared" si="3"/>
        <v>Ende</v>
      </c>
      <c r="W12" s="12"/>
      <c r="X12" s="25"/>
      <c r="Y12" s="34"/>
      <c r="Z12" s="27"/>
      <c r="AA12" s="17"/>
      <c r="AB12" s="16" t="str">
        <f t="shared" si="4"/>
        <v>Ende</v>
      </c>
      <c r="AC12" s="12"/>
      <c r="AD12" s="25"/>
      <c r="AE12" s="27"/>
      <c r="AF12" s="17"/>
      <c r="AG12" s="16" t="str">
        <f t="shared" si="5"/>
        <v>Ende</v>
      </c>
      <c r="AH12" s="12"/>
      <c r="AI12" s="24"/>
    </row>
    <row r="13" spans="1:36" ht="20.100000000000001" customHeight="1" x14ac:dyDescent="0.2">
      <c r="A13" s="15"/>
      <c r="B13" s="16" t="str">
        <f t="shared" si="6"/>
        <v>Ende</v>
      </c>
      <c r="C13" s="12"/>
      <c r="D13" s="25"/>
      <c r="E13" s="27"/>
      <c r="F13" s="17"/>
      <c r="G13" s="16" t="str">
        <f t="shared" si="0"/>
        <v>Ende</v>
      </c>
      <c r="H13" s="12"/>
      <c r="I13" s="25"/>
      <c r="J13" s="27"/>
      <c r="K13" s="17"/>
      <c r="L13" s="16" t="str">
        <f t="shared" si="1"/>
        <v>Ende</v>
      </c>
      <c r="M13" s="12"/>
      <c r="N13" s="25"/>
      <c r="O13" s="27"/>
      <c r="P13" s="17"/>
      <c r="Q13" s="16" t="str">
        <f t="shared" si="2"/>
        <v>Ende</v>
      </c>
      <c r="R13" s="12"/>
      <c r="S13" s="25"/>
      <c r="T13" s="27"/>
      <c r="U13" s="17"/>
      <c r="V13" s="16" t="str">
        <f t="shared" si="3"/>
        <v>Ende</v>
      </c>
      <c r="W13" s="12"/>
      <c r="X13" s="25"/>
      <c r="Y13" s="34"/>
      <c r="Z13" s="27"/>
      <c r="AA13" s="17"/>
      <c r="AB13" s="16" t="str">
        <f t="shared" si="4"/>
        <v>Ende</v>
      </c>
      <c r="AC13" s="12"/>
      <c r="AD13" s="25"/>
      <c r="AE13" s="27"/>
      <c r="AF13" s="17"/>
      <c r="AG13" s="16" t="str">
        <f t="shared" si="5"/>
        <v>Ende</v>
      </c>
      <c r="AH13" s="12"/>
      <c r="AI13" s="24"/>
    </row>
    <row r="14" spans="1:36" ht="20.100000000000001" customHeight="1" x14ac:dyDescent="0.2">
      <c r="A14" s="15"/>
      <c r="B14" s="16" t="str">
        <f t="shared" si="6"/>
        <v>Ende</v>
      </c>
      <c r="C14" s="12"/>
      <c r="D14" s="25"/>
      <c r="E14" s="27"/>
      <c r="F14" s="17"/>
      <c r="G14" s="16" t="str">
        <f t="shared" si="0"/>
        <v>Ende</v>
      </c>
      <c r="H14" s="12"/>
      <c r="I14" s="25"/>
      <c r="J14" s="27"/>
      <c r="K14" s="17"/>
      <c r="L14" s="16" t="str">
        <f t="shared" si="1"/>
        <v>Ende</v>
      </c>
      <c r="M14" s="12"/>
      <c r="N14" s="25"/>
      <c r="O14" s="27"/>
      <c r="P14" s="17"/>
      <c r="Q14" s="16" t="str">
        <f t="shared" si="2"/>
        <v>Ende</v>
      </c>
      <c r="R14" s="12"/>
      <c r="S14" s="25"/>
      <c r="T14" s="27"/>
      <c r="U14" s="17"/>
      <c r="V14" s="16" t="str">
        <f t="shared" si="3"/>
        <v>Ende</v>
      </c>
      <c r="W14" s="12"/>
      <c r="X14" s="25"/>
      <c r="Y14" s="34"/>
      <c r="Z14" s="27"/>
      <c r="AA14" s="17"/>
      <c r="AB14" s="16" t="str">
        <f t="shared" si="4"/>
        <v>Ende</v>
      </c>
      <c r="AC14" s="12"/>
      <c r="AD14" s="25"/>
      <c r="AE14" s="27"/>
      <c r="AF14" s="17"/>
      <c r="AG14" s="16" t="str">
        <f t="shared" si="5"/>
        <v>Ende</v>
      </c>
      <c r="AH14" s="12"/>
      <c r="AI14" s="24"/>
    </row>
    <row r="15" spans="1:36" ht="20.100000000000001" customHeight="1" x14ac:dyDescent="0.2">
      <c r="A15" s="15"/>
      <c r="B15" s="16" t="str">
        <f t="shared" si="6"/>
        <v>Ende</v>
      </c>
      <c r="C15" s="12"/>
      <c r="D15" s="25"/>
      <c r="E15" s="27"/>
      <c r="F15" s="17"/>
      <c r="G15" s="16" t="str">
        <f t="shared" si="0"/>
        <v>Ende</v>
      </c>
      <c r="H15" s="12"/>
      <c r="I15" s="25"/>
      <c r="J15" s="27"/>
      <c r="K15" s="17"/>
      <c r="L15" s="16" t="str">
        <f t="shared" si="1"/>
        <v>Ende</v>
      </c>
      <c r="M15" s="12"/>
      <c r="N15" s="25"/>
      <c r="O15" s="27"/>
      <c r="P15" s="17"/>
      <c r="Q15" s="16" t="str">
        <f t="shared" si="2"/>
        <v>Ende</v>
      </c>
      <c r="R15" s="12"/>
      <c r="S15" s="25"/>
      <c r="T15" s="27"/>
      <c r="U15" s="17"/>
      <c r="V15" s="16" t="str">
        <f t="shared" si="3"/>
        <v>Ende</v>
      </c>
      <c r="W15" s="12"/>
      <c r="X15" s="25"/>
      <c r="Y15" s="34"/>
      <c r="Z15" s="27"/>
      <c r="AA15" s="17"/>
      <c r="AB15" s="16" t="str">
        <f t="shared" si="4"/>
        <v>Ende</v>
      </c>
      <c r="AC15" s="12"/>
      <c r="AD15" s="25"/>
      <c r="AE15" s="27"/>
      <c r="AF15" s="17"/>
      <c r="AG15" s="16" t="str">
        <f t="shared" si="5"/>
        <v>Ende</v>
      </c>
      <c r="AH15" s="12"/>
      <c r="AI15" s="24"/>
    </row>
    <row r="16" spans="1:36" ht="20.100000000000001" customHeight="1" x14ac:dyDescent="0.2">
      <c r="A16" s="15"/>
      <c r="B16" s="16" t="str">
        <f t="shared" si="6"/>
        <v>Ende</v>
      </c>
      <c r="C16" s="12"/>
      <c r="D16" s="25"/>
      <c r="E16" s="27"/>
      <c r="F16" s="17"/>
      <c r="G16" s="16" t="str">
        <f t="shared" si="0"/>
        <v>Ende</v>
      </c>
      <c r="H16" s="12"/>
      <c r="I16" s="25"/>
      <c r="J16" s="27"/>
      <c r="K16" s="17"/>
      <c r="L16" s="16" t="str">
        <f t="shared" si="1"/>
        <v>Ende</v>
      </c>
      <c r="M16" s="12"/>
      <c r="N16" s="25"/>
      <c r="O16" s="27"/>
      <c r="P16" s="17"/>
      <c r="Q16" s="16" t="str">
        <f t="shared" si="2"/>
        <v>Ende</v>
      </c>
      <c r="R16" s="12"/>
      <c r="S16" s="25"/>
      <c r="T16" s="27"/>
      <c r="U16" s="17"/>
      <c r="V16" s="16" t="str">
        <f t="shared" si="3"/>
        <v>Ende</v>
      </c>
      <c r="W16" s="12"/>
      <c r="X16" s="25"/>
      <c r="Y16" s="34"/>
      <c r="Z16" s="27"/>
      <c r="AA16" s="17"/>
      <c r="AB16" s="16" t="str">
        <f t="shared" si="4"/>
        <v>Ende</v>
      </c>
      <c r="AC16" s="12"/>
      <c r="AD16" s="25"/>
      <c r="AE16" s="27"/>
      <c r="AF16" s="17"/>
      <c r="AG16" s="16" t="str">
        <f t="shared" si="5"/>
        <v>Ende</v>
      </c>
      <c r="AH16" s="12"/>
      <c r="AI16" s="24"/>
    </row>
    <row r="17" spans="1:35" ht="20.100000000000001" customHeight="1" x14ac:dyDescent="0.2">
      <c r="A17" s="15"/>
      <c r="B17" s="16" t="str">
        <f t="shared" si="6"/>
        <v>Ende</v>
      </c>
      <c r="C17" s="12"/>
      <c r="D17" s="25"/>
      <c r="E17" s="27"/>
      <c r="F17" s="17"/>
      <c r="G17" s="16" t="str">
        <f t="shared" si="0"/>
        <v>Ende</v>
      </c>
      <c r="H17" s="12"/>
      <c r="I17" s="25"/>
      <c r="J17" s="27"/>
      <c r="K17" s="17"/>
      <c r="L17" s="16" t="str">
        <f t="shared" si="1"/>
        <v>Ende</v>
      </c>
      <c r="M17" s="12"/>
      <c r="N17" s="25"/>
      <c r="O17" s="27"/>
      <c r="P17" s="17"/>
      <c r="Q17" s="16" t="str">
        <f t="shared" si="2"/>
        <v>Ende</v>
      </c>
      <c r="R17" s="12"/>
      <c r="S17" s="25"/>
      <c r="T17" s="27"/>
      <c r="U17" s="17"/>
      <c r="V17" s="16" t="str">
        <f t="shared" si="3"/>
        <v>Ende</v>
      </c>
      <c r="W17" s="12"/>
      <c r="X17" s="25"/>
      <c r="Y17" s="34"/>
      <c r="Z17" s="27"/>
      <c r="AA17" s="17"/>
      <c r="AB17" s="16" t="str">
        <f t="shared" si="4"/>
        <v>Ende</v>
      </c>
      <c r="AC17" s="12"/>
      <c r="AD17" s="25"/>
      <c r="AE17" s="27"/>
      <c r="AF17" s="17"/>
      <c r="AG17" s="16" t="str">
        <f t="shared" si="5"/>
        <v>Ende</v>
      </c>
      <c r="AH17" s="12"/>
      <c r="AI17" s="24"/>
    </row>
    <row r="18" spans="1:35" ht="20.100000000000001" customHeight="1" x14ac:dyDescent="0.2">
      <c r="A18" s="15"/>
      <c r="B18" s="16" t="str">
        <f t="shared" si="6"/>
        <v>Ende</v>
      </c>
      <c r="C18" s="12"/>
      <c r="D18" s="25"/>
      <c r="E18" s="27"/>
      <c r="F18" s="17"/>
      <c r="G18" s="16" t="str">
        <f t="shared" si="0"/>
        <v>Ende</v>
      </c>
      <c r="H18" s="12"/>
      <c r="I18" s="25"/>
      <c r="J18" s="27"/>
      <c r="K18" s="17"/>
      <c r="L18" s="16" t="str">
        <f t="shared" si="1"/>
        <v>Ende</v>
      </c>
      <c r="M18" s="12"/>
      <c r="N18" s="25"/>
      <c r="O18" s="27"/>
      <c r="P18" s="17"/>
      <c r="Q18" s="16" t="str">
        <f t="shared" si="2"/>
        <v>Ende</v>
      </c>
      <c r="R18" s="12"/>
      <c r="S18" s="25"/>
      <c r="T18" s="27"/>
      <c r="U18" s="17"/>
      <c r="V18" s="16" t="str">
        <f t="shared" si="3"/>
        <v>Ende</v>
      </c>
      <c r="W18" s="12"/>
      <c r="X18" s="25"/>
      <c r="Y18" s="34"/>
      <c r="Z18" s="27"/>
      <c r="AA18" s="17"/>
      <c r="AB18" s="16" t="str">
        <f t="shared" si="4"/>
        <v>Ende</v>
      </c>
      <c r="AC18" s="12"/>
      <c r="AD18" s="25"/>
      <c r="AE18" s="27"/>
      <c r="AF18" s="17"/>
      <c r="AG18" s="16" t="str">
        <f t="shared" si="5"/>
        <v>Ende</v>
      </c>
      <c r="AH18" s="12"/>
      <c r="AI18" s="24"/>
    </row>
    <row r="19" spans="1:35" ht="20.100000000000001" customHeight="1" x14ac:dyDescent="0.2">
      <c r="A19" s="15"/>
      <c r="B19" s="16" t="str">
        <f>IF(D18,B18+((D18+A19)/1440),"Ende")</f>
        <v>Ende</v>
      </c>
      <c r="C19" s="12"/>
      <c r="D19" s="25"/>
      <c r="E19" s="27"/>
      <c r="F19" s="17"/>
      <c r="G19" s="16" t="str">
        <f>IF(I18,G18+((I18+F19)/1440),"Ende")</f>
        <v>Ende</v>
      </c>
      <c r="H19" s="12"/>
      <c r="I19" s="25"/>
      <c r="J19" s="27"/>
      <c r="K19" s="17"/>
      <c r="L19" s="16" t="str">
        <f>IF(N18,L18+((N18+K19)/1440),"Ende")</f>
        <v>Ende</v>
      </c>
      <c r="M19" s="12"/>
      <c r="N19" s="25"/>
      <c r="O19" s="27"/>
      <c r="P19" s="17"/>
      <c r="Q19" s="16" t="str">
        <f>IF(S18,Q18+((S18+P19)/1440),"Ende")</f>
        <v>Ende</v>
      </c>
      <c r="R19" s="12"/>
      <c r="S19" s="25"/>
      <c r="T19" s="27"/>
      <c r="U19" s="17"/>
      <c r="V19" s="16" t="str">
        <f>IF(X18,V18+((X18+U19)/1440),"Ende")</f>
        <v>Ende</v>
      </c>
      <c r="W19" s="12"/>
      <c r="X19" s="25"/>
      <c r="Y19" s="34"/>
      <c r="Z19" s="27"/>
      <c r="AA19" s="17"/>
      <c r="AB19" s="16" t="str">
        <f>IF(AD18,AB18+((AD18+AA19)/1440),"Ende")</f>
        <v>Ende</v>
      </c>
      <c r="AC19" s="12"/>
      <c r="AD19" s="25"/>
      <c r="AE19" s="27"/>
      <c r="AF19" s="17"/>
      <c r="AG19" s="16" t="str">
        <f>IF(AI18,AG18+((AI18+AF19)/1440),"Ende")</f>
        <v>Ende</v>
      </c>
      <c r="AH19" s="12"/>
      <c r="AI19" s="24"/>
    </row>
    <row r="20" spans="1:35" ht="20.100000000000001" customHeight="1" x14ac:dyDescent="0.2">
      <c r="A20" s="15"/>
      <c r="B20" s="16" t="str">
        <f t="shared" si="6"/>
        <v>Ende</v>
      </c>
      <c r="C20" s="12"/>
      <c r="D20" s="25"/>
      <c r="E20" s="27"/>
      <c r="F20" s="17"/>
      <c r="G20" s="16" t="str">
        <f t="shared" si="0"/>
        <v>Ende</v>
      </c>
      <c r="H20" s="12"/>
      <c r="I20" s="25"/>
      <c r="J20" s="27"/>
      <c r="K20" s="17"/>
      <c r="L20" s="16" t="str">
        <f t="shared" si="1"/>
        <v>Ende</v>
      </c>
      <c r="M20" s="12"/>
      <c r="N20" s="25"/>
      <c r="O20" s="27"/>
      <c r="P20" s="17"/>
      <c r="Q20" s="16" t="str">
        <f t="shared" si="2"/>
        <v>Ende</v>
      </c>
      <c r="R20" s="12"/>
      <c r="S20" s="25"/>
      <c r="T20" s="27"/>
      <c r="U20" s="17"/>
      <c r="V20" s="16" t="str">
        <f t="shared" si="3"/>
        <v>Ende</v>
      </c>
      <c r="W20" s="12"/>
      <c r="X20" s="25"/>
      <c r="Y20" s="34"/>
      <c r="Z20" s="27"/>
      <c r="AA20" s="17"/>
      <c r="AB20" s="16" t="str">
        <f t="shared" si="4"/>
        <v>Ende</v>
      </c>
      <c r="AC20" s="12"/>
      <c r="AD20" s="25"/>
      <c r="AE20" s="27"/>
      <c r="AF20" s="17"/>
      <c r="AG20" s="16" t="str">
        <f t="shared" si="5"/>
        <v>Ende</v>
      </c>
      <c r="AH20" s="12"/>
      <c r="AI20" s="24"/>
    </row>
    <row r="21" spans="1:35" ht="20.100000000000001" customHeight="1" x14ac:dyDescent="0.2">
      <c r="A21" s="15"/>
      <c r="B21" s="16" t="str">
        <f t="shared" si="6"/>
        <v>Ende</v>
      </c>
      <c r="C21" s="12"/>
      <c r="D21" s="25"/>
      <c r="E21" s="27"/>
      <c r="F21" s="17"/>
      <c r="G21" s="16" t="str">
        <f t="shared" si="0"/>
        <v>Ende</v>
      </c>
      <c r="H21" s="12"/>
      <c r="I21" s="25"/>
      <c r="J21" s="27"/>
      <c r="K21" s="17"/>
      <c r="L21" s="16" t="str">
        <f t="shared" si="1"/>
        <v>Ende</v>
      </c>
      <c r="M21" s="12"/>
      <c r="N21" s="25"/>
      <c r="O21" s="27"/>
      <c r="P21" s="17"/>
      <c r="Q21" s="16" t="str">
        <f t="shared" si="2"/>
        <v>Ende</v>
      </c>
      <c r="R21" s="12"/>
      <c r="S21" s="25"/>
      <c r="T21" s="27"/>
      <c r="U21" s="17"/>
      <c r="V21" s="16" t="str">
        <f t="shared" si="3"/>
        <v>Ende</v>
      </c>
      <c r="W21" s="12"/>
      <c r="X21" s="25"/>
      <c r="Y21" s="34"/>
      <c r="Z21" s="27"/>
      <c r="AA21" s="17"/>
      <c r="AB21" s="16" t="str">
        <f t="shared" si="4"/>
        <v>Ende</v>
      </c>
      <c r="AC21" s="12"/>
      <c r="AD21" s="25"/>
      <c r="AE21" s="27"/>
      <c r="AF21" s="17"/>
      <c r="AG21" s="16" t="str">
        <f t="shared" si="5"/>
        <v>Ende</v>
      </c>
      <c r="AH21" s="12"/>
      <c r="AI21" s="24"/>
    </row>
    <row r="22" spans="1:35" ht="20.100000000000001" customHeight="1" x14ac:dyDescent="0.2">
      <c r="A22" s="15"/>
      <c r="B22" s="16" t="str">
        <f t="shared" si="6"/>
        <v>Ende</v>
      </c>
      <c r="C22" s="12"/>
      <c r="D22" s="25"/>
      <c r="E22" s="27"/>
      <c r="F22" s="17"/>
      <c r="G22" s="16" t="str">
        <f t="shared" si="0"/>
        <v>Ende</v>
      </c>
      <c r="H22" s="12"/>
      <c r="I22" s="25"/>
      <c r="J22" s="27"/>
      <c r="K22" s="17"/>
      <c r="L22" s="16" t="str">
        <f t="shared" si="1"/>
        <v>Ende</v>
      </c>
      <c r="M22" s="12"/>
      <c r="N22" s="25"/>
      <c r="O22" s="27"/>
      <c r="P22" s="17"/>
      <c r="Q22" s="16" t="str">
        <f t="shared" si="2"/>
        <v>Ende</v>
      </c>
      <c r="R22" s="12"/>
      <c r="S22" s="25"/>
      <c r="T22" s="27"/>
      <c r="U22" s="17"/>
      <c r="V22" s="16" t="str">
        <f t="shared" si="3"/>
        <v>Ende</v>
      </c>
      <c r="W22" s="12"/>
      <c r="X22" s="25"/>
      <c r="Y22" s="34"/>
      <c r="Z22" s="27"/>
      <c r="AA22" s="17"/>
      <c r="AB22" s="16" t="str">
        <f t="shared" si="4"/>
        <v>Ende</v>
      </c>
      <c r="AC22" s="12"/>
      <c r="AD22" s="25"/>
      <c r="AE22" s="27"/>
      <c r="AF22" s="17"/>
      <c r="AG22" s="16" t="str">
        <f t="shared" si="5"/>
        <v>Ende</v>
      </c>
      <c r="AH22" s="12"/>
      <c r="AI22" s="24"/>
    </row>
    <row r="23" spans="1:35" ht="20.100000000000001" customHeight="1" x14ac:dyDescent="0.2">
      <c r="A23" s="15"/>
      <c r="B23" s="16" t="str">
        <f t="shared" si="6"/>
        <v>Ende</v>
      </c>
      <c r="C23" s="12"/>
      <c r="D23" s="25"/>
      <c r="E23" s="27"/>
      <c r="F23" s="17"/>
      <c r="G23" s="16" t="str">
        <f t="shared" si="0"/>
        <v>Ende</v>
      </c>
      <c r="H23" s="12"/>
      <c r="I23" s="25"/>
      <c r="J23" s="27"/>
      <c r="K23" s="17"/>
      <c r="L23" s="16" t="str">
        <f t="shared" si="1"/>
        <v>Ende</v>
      </c>
      <c r="M23" s="12"/>
      <c r="N23" s="25"/>
      <c r="O23" s="27"/>
      <c r="P23" s="17"/>
      <c r="Q23" s="16" t="str">
        <f t="shared" si="2"/>
        <v>Ende</v>
      </c>
      <c r="R23" s="12"/>
      <c r="S23" s="25"/>
      <c r="T23" s="27"/>
      <c r="U23" s="17"/>
      <c r="V23" s="16" t="str">
        <f t="shared" si="3"/>
        <v>Ende</v>
      </c>
      <c r="W23" s="12"/>
      <c r="X23" s="25"/>
      <c r="Y23" s="34"/>
      <c r="Z23" s="27"/>
      <c r="AA23" s="17"/>
      <c r="AB23" s="16" t="str">
        <f t="shared" si="4"/>
        <v>Ende</v>
      </c>
      <c r="AC23" s="12"/>
      <c r="AD23" s="25"/>
      <c r="AE23" s="27"/>
      <c r="AF23" s="17"/>
      <c r="AG23" s="16" t="str">
        <f t="shared" si="5"/>
        <v>Ende</v>
      </c>
      <c r="AH23" s="12"/>
      <c r="AI23" s="24"/>
    </row>
    <row r="24" spans="1:35" ht="20.100000000000001" customHeight="1" x14ac:dyDescent="0.2">
      <c r="A24" s="15"/>
      <c r="B24" s="16" t="str">
        <f t="shared" si="6"/>
        <v>Ende</v>
      </c>
      <c r="C24" s="12"/>
      <c r="D24" s="25"/>
      <c r="E24" s="27"/>
      <c r="F24" s="17"/>
      <c r="G24" s="16" t="str">
        <f t="shared" si="0"/>
        <v>Ende</v>
      </c>
      <c r="H24" s="12"/>
      <c r="I24" s="25"/>
      <c r="J24" s="27"/>
      <c r="K24" s="17"/>
      <c r="L24" s="16" t="str">
        <f t="shared" si="1"/>
        <v>Ende</v>
      </c>
      <c r="M24" s="12"/>
      <c r="N24" s="25"/>
      <c r="O24" s="27"/>
      <c r="P24" s="17"/>
      <c r="Q24" s="16" t="str">
        <f t="shared" si="2"/>
        <v>Ende</v>
      </c>
      <c r="R24" s="12"/>
      <c r="S24" s="25"/>
      <c r="T24" s="27"/>
      <c r="U24" s="17"/>
      <c r="V24" s="16" t="str">
        <f t="shared" si="3"/>
        <v>Ende</v>
      </c>
      <c r="W24" s="12"/>
      <c r="X24" s="25"/>
      <c r="Y24" s="34"/>
      <c r="Z24" s="27"/>
      <c r="AA24" s="17"/>
      <c r="AB24" s="16" t="str">
        <f t="shared" si="4"/>
        <v>Ende</v>
      </c>
      <c r="AC24" s="12"/>
      <c r="AD24" s="25"/>
      <c r="AE24" s="27"/>
      <c r="AF24" s="17"/>
      <c r="AG24" s="16" t="str">
        <f t="shared" si="5"/>
        <v>Ende</v>
      </c>
      <c r="AH24" s="12"/>
      <c r="AI24" s="24"/>
    </row>
    <row r="25" spans="1:35" ht="20.100000000000001" customHeight="1" thickBot="1" x14ac:dyDescent="0.25">
      <c r="A25" s="137" t="s">
        <v>57</v>
      </c>
      <c r="B25" s="138"/>
      <c r="C25" s="85">
        <f>MAX(B5:B24)</f>
        <v>0</v>
      </c>
      <c r="D25" s="86" t="s">
        <v>58</v>
      </c>
      <c r="E25" s="61"/>
      <c r="F25" s="137" t="s">
        <v>57</v>
      </c>
      <c r="G25" s="138"/>
      <c r="H25" s="85">
        <f>MAX(G5:G24)</f>
        <v>0</v>
      </c>
      <c r="I25" s="86" t="s">
        <v>58</v>
      </c>
      <c r="J25" s="61"/>
      <c r="K25" s="137" t="s">
        <v>57</v>
      </c>
      <c r="L25" s="138"/>
      <c r="M25" s="85">
        <f>MAX(L5:L24)</f>
        <v>0</v>
      </c>
      <c r="N25" s="86" t="s">
        <v>58</v>
      </c>
      <c r="O25" s="35"/>
      <c r="P25" s="137" t="s">
        <v>57</v>
      </c>
      <c r="Q25" s="138"/>
      <c r="R25" s="85">
        <f>MAX(Q5:Q24)</f>
        <v>0</v>
      </c>
      <c r="S25" s="86" t="s">
        <v>58</v>
      </c>
      <c r="T25" s="35"/>
      <c r="U25" s="137" t="s">
        <v>57</v>
      </c>
      <c r="V25" s="138"/>
      <c r="W25" s="85">
        <f>MAX(V5:V24)</f>
        <v>0</v>
      </c>
      <c r="X25" s="86" t="s">
        <v>58</v>
      </c>
      <c r="Y25" s="35"/>
      <c r="Z25" s="35"/>
      <c r="AA25" s="137" t="s">
        <v>57</v>
      </c>
      <c r="AB25" s="138"/>
      <c r="AC25" s="85">
        <f>MAX(AB5:AB24)</f>
        <v>0</v>
      </c>
      <c r="AD25" s="86" t="s">
        <v>58</v>
      </c>
      <c r="AE25" s="35"/>
      <c r="AF25" s="137" t="s">
        <v>57</v>
      </c>
      <c r="AG25" s="138"/>
      <c r="AH25" s="85">
        <f>MAX(AG5:AG24)</f>
        <v>0</v>
      </c>
      <c r="AI25" s="92" t="s">
        <v>58</v>
      </c>
    </row>
    <row r="26" spans="1:35" ht="20.100000000000001" customHeight="1" thickTop="1" x14ac:dyDescent="0.2">
      <c r="A26" s="122" t="s">
        <v>75</v>
      </c>
      <c r="B26" s="123"/>
      <c r="C26" s="89"/>
      <c r="D26" s="87" t="s">
        <v>58</v>
      </c>
      <c r="E26" s="84"/>
      <c r="F26" s="122" t="s">
        <v>75</v>
      </c>
      <c r="G26" s="123"/>
      <c r="H26" s="89"/>
      <c r="I26" s="87" t="s">
        <v>58</v>
      </c>
      <c r="J26" s="84"/>
      <c r="K26" s="122" t="s">
        <v>75</v>
      </c>
      <c r="L26" s="123"/>
      <c r="M26" s="89"/>
      <c r="N26" s="87" t="s">
        <v>58</v>
      </c>
      <c r="O26" s="84"/>
      <c r="P26" s="122" t="s">
        <v>75</v>
      </c>
      <c r="Q26" s="123"/>
      <c r="R26" s="89"/>
      <c r="S26" s="87" t="s">
        <v>58</v>
      </c>
      <c r="T26" s="84"/>
      <c r="U26" s="122" t="s">
        <v>75</v>
      </c>
      <c r="V26" s="123"/>
      <c r="W26" s="89"/>
      <c r="X26" s="87" t="s">
        <v>58</v>
      </c>
      <c r="Y26" s="84"/>
      <c r="Z26" s="84"/>
      <c r="AA26" s="122" t="s">
        <v>75</v>
      </c>
      <c r="AB26" s="123"/>
      <c r="AC26" s="89"/>
      <c r="AD26" s="87" t="s">
        <v>58</v>
      </c>
      <c r="AE26" s="84"/>
      <c r="AF26" s="122" t="s">
        <v>75</v>
      </c>
      <c r="AG26" s="123"/>
      <c r="AH26" s="89"/>
      <c r="AI26" s="93" t="s">
        <v>58</v>
      </c>
    </row>
    <row r="27" spans="1:35" ht="20.100000000000001" customHeight="1" x14ac:dyDescent="0.2">
      <c r="A27" s="124" t="s">
        <v>76</v>
      </c>
      <c r="B27" s="125"/>
      <c r="C27" s="89"/>
      <c r="D27" s="88" t="s">
        <v>58</v>
      </c>
      <c r="E27" s="84"/>
      <c r="F27" s="124" t="s">
        <v>76</v>
      </c>
      <c r="G27" s="125"/>
      <c r="H27" s="89"/>
      <c r="I27" s="88" t="s">
        <v>58</v>
      </c>
      <c r="J27" s="84"/>
      <c r="K27" s="124" t="s">
        <v>76</v>
      </c>
      <c r="L27" s="125"/>
      <c r="M27" s="89"/>
      <c r="N27" s="88" t="s">
        <v>58</v>
      </c>
      <c r="O27" s="84"/>
      <c r="P27" s="124" t="s">
        <v>76</v>
      </c>
      <c r="Q27" s="125"/>
      <c r="R27" s="89"/>
      <c r="S27" s="88" t="s">
        <v>58</v>
      </c>
      <c r="T27" s="84"/>
      <c r="U27" s="124" t="s">
        <v>76</v>
      </c>
      <c r="V27" s="125"/>
      <c r="W27" s="89"/>
      <c r="X27" s="88" t="s">
        <v>58</v>
      </c>
      <c r="Y27" s="84"/>
      <c r="Z27" s="84"/>
      <c r="AA27" s="124" t="s">
        <v>76</v>
      </c>
      <c r="AB27" s="125"/>
      <c r="AC27" s="89"/>
      <c r="AD27" s="88" t="s">
        <v>58</v>
      </c>
      <c r="AE27" s="84"/>
      <c r="AF27" s="124" t="s">
        <v>76</v>
      </c>
      <c r="AG27" s="125"/>
      <c r="AH27" s="89"/>
      <c r="AI27" s="94" t="s">
        <v>58</v>
      </c>
    </row>
    <row r="28" spans="1:35" ht="20.100000000000001" customHeight="1" thickBot="1" x14ac:dyDescent="0.25">
      <c r="A28" s="126" t="s">
        <v>77</v>
      </c>
      <c r="B28" s="127"/>
      <c r="C28" s="118">
        <f>IF(ISNUMBER((C27-C26)*1440),((C27-C26)*1440),"- - -")</f>
        <v>0</v>
      </c>
      <c r="D28" s="121"/>
      <c r="E28" s="84"/>
      <c r="F28" s="126" t="s">
        <v>77</v>
      </c>
      <c r="G28" s="127"/>
      <c r="H28" s="118">
        <f>IF(ISNUMBER((H27-H26)*1440),((H27-H26)*1440),"- - -")</f>
        <v>0</v>
      </c>
      <c r="I28" s="121"/>
      <c r="J28" s="84"/>
      <c r="K28" s="126" t="s">
        <v>77</v>
      </c>
      <c r="L28" s="127"/>
      <c r="M28" s="118">
        <f>IF(ISNUMBER((M27-M26)*1440),((M27-M26)*1440),"- - -")</f>
        <v>0</v>
      </c>
      <c r="N28" s="121"/>
      <c r="O28" s="84"/>
      <c r="P28" s="126" t="s">
        <v>77</v>
      </c>
      <c r="Q28" s="127"/>
      <c r="R28" s="118">
        <f>IF(ISNUMBER((R27-R26)*1440),((R27-R26)*1440),"- - -")</f>
        <v>0</v>
      </c>
      <c r="S28" s="121"/>
      <c r="T28" s="84"/>
      <c r="U28" s="126" t="s">
        <v>77</v>
      </c>
      <c r="V28" s="127"/>
      <c r="W28" s="118">
        <f>IF(ISNUMBER((W27-W26)*1440),((W27-W26)*1440),"- - -")</f>
        <v>0</v>
      </c>
      <c r="X28" s="121"/>
      <c r="Y28" s="84"/>
      <c r="Z28" s="84"/>
      <c r="AA28" s="126" t="s">
        <v>77</v>
      </c>
      <c r="AB28" s="127"/>
      <c r="AC28" s="118">
        <f>IF(ISNUMBER((AC27-AC26)*1440),((AC27-AC26)*1440),"- - -")</f>
        <v>0</v>
      </c>
      <c r="AD28" s="121"/>
      <c r="AE28" s="84"/>
      <c r="AF28" s="126" t="s">
        <v>77</v>
      </c>
      <c r="AG28" s="127"/>
      <c r="AH28" s="118">
        <f>IF(ISNUMBER((AH27-AH26)*1440),((AH27-AH26)*1440),"- - -")</f>
        <v>0</v>
      </c>
      <c r="AI28" s="119"/>
    </row>
    <row r="29" spans="1:35" ht="20.100000000000001" customHeight="1" thickTop="1" x14ac:dyDescent="0.2">
      <c r="A29" s="128" t="s">
        <v>63</v>
      </c>
      <c r="B29" s="129"/>
      <c r="C29" s="129"/>
      <c r="D29" s="130"/>
      <c r="E29" s="28"/>
      <c r="F29" s="128" t="s">
        <v>63</v>
      </c>
      <c r="G29" s="129"/>
      <c r="H29" s="129"/>
      <c r="I29" s="130"/>
      <c r="J29" s="28"/>
      <c r="K29" s="128" t="s">
        <v>63</v>
      </c>
      <c r="L29" s="129"/>
      <c r="M29" s="129"/>
      <c r="N29" s="130"/>
      <c r="O29" s="28"/>
      <c r="P29" s="128" t="s">
        <v>63</v>
      </c>
      <c r="Q29" s="129"/>
      <c r="R29" s="129"/>
      <c r="S29" s="130"/>
      <c r="T29" s="28"/>
      <c r="U29" s="128" t="s">
        <v>63</v>
      </c>
      <c r="V29" s="129"/>
      <c r="W29" s="129"/>
      <c r="X29" s="130"/>
      <c r="Y29" s="36"/>
      <c r="Z29" s="28"/>
      <c r="AA29" s="128" t="s">
        <v>63</v>
      </c>
      <c r="AB29" s="129"/>
      <c r="AC29" s="129"/>
      <c r="AD29" s="130"/>
      <c r="AE29" s="28"/>
      <c r="AF29" s="128" t="s">
        <v>63</v>
      </c>
      <c r="AG29" s="129"/>
      <c r="AH29" s="129"/>
      <c r="AI29" s="167"/>
    </row>
    <row r="30" spans="1:35" s="3" customFormat="1" ht="24" customHeight="1" x14ac:dyDescent="0.2">
      <c r="A30" s="131">
        <f>IF(ISNUMBER(SUM(A5:A24)),(SUM(A5:A24)),"- - -")</f>
        <v>0</v>
      </c>
      <c r="B30" s="132"/>
      <c r="C30" s="132"/>
      <c r="D30" s="133"/>
      <c r="E30" s="29"/>
      <c r="F30" s="131">
        <f>IF(ISNUMBER(SUM(F5:F24)),(SUM(F5:F24)),"- - -")</f>
        <v>0</v>
      </c>
      <c r="G30" s="132"/>
      <c r="H30" s="132"/>
      <c r="I30" s="133"/>
      <c r="J30" s="29"/>
      <c r="K30" s="131">
        <f>IF(ISNUMBER(SUM(K5:K24)),(SUM(K5:K24)),"- - -")</f>
        <v>0</v>
      </c>
      <c r="L30" s="132"/>
      <c r="M30" s="132"/>
      <c r="N30" s="133"/>
      <c r="O30" s="29"/>
      <c r="P30" s="131">
        <f>IF(ISNUMBER(SUM(P5:P24)),(SUM(P5:P24)),"- - -")</f>
        <v>0</v>
      </c>
      <c r="Q30" s="132"/>
      <c r="R30" s="132"/>
      <c r="S30" s="133"/>
      <c r="T30" s="29"/>
      <c r="U30" s="131">
        <f>IF(ISNUMBER(SUM(U5:U24)),(SUM(U5:U24)),"- - -")</f>
        <v>0</v>
      </c>
      <c r="V30" s="132"/>
      <c r="W30" s="132"/>
      <c r="X30" s="133"/>
      <c r="Y30" s="37"/>
      <c r="Z30" s="29"/>
      <c r="AA30" s="131">
        <f>IF(ISNUMBER(SUM(AA5:AA24)),(SUM(AA5:AA24)),"- - -")</f>
        <v>0</v>
      </c>
      <c r="AB30" s="132"/>
      <c r="AC30" s="132"/>
      <c r="AD30" s="133"/>
      <c r="AE30" s="29"/>
      <c r="AF30" s="131">
        <f>IF(ISNUMBER(SUM(AF5:AF24)),(SUM(AF5:AF24)),"- - -")</f>
        <v>0</v>
      </c>
      <c r="AG30" s="132"/>
      <c r="AH30" s="132"/>
      <c r="AI30" s="169"/>
    </row>
    <row r="31" spans="1:35" s="3" customFormat="1" ht="24" customHeight="1" x14ac:dyDescent="0.2">
      <c r="A31" s="134">
        <f>IF(ISNUMBER(SUM(D4:D24)-C28),(SUM(D4:D24)-C28),"- - -")</f>
        <v>0</v>
      </c>
      <c r="B31" s="135"/>
      <c r="C31" s="135"/>
      <c r="D31" s="136"/>
      <c r="E31" s="30"/>
      <c r="F31" s="134">
        <f>IF(ISNUMBER(SUM(I4:I24)-H28),(SUM(I4:I24)-H28),"- - -")</f>
        <v>0</v>
      </c>
      <c r="G31" s="135"/>
      <c r="H31" s="135"/>
      <c r="I31" s="136"/>
      <c r="J31" s="30"/>
      <c r="K31" s="134">
        <f>IF(ISNUMBER(SUM(N4:N24)-M28),(SUM(N4:N24)-M28),"- - -")</f>
        <v>0</v>
      </c>
      <c r="L31" s="135"/>
      <c r="M31" s="135"/>
      <c r="N31" s="136"/>
      <c r="O31" s="30"/>
      <c r="P31" s="134">
        <f>IF(ISNUMBER(SUM(S4:S24)-R28),(SUM(S4:S24)-R28),"- - -")</f>
        <v>0</v>
      </c>
      <c r="Q31" s="135"/>
      <c r="R31" s="135"/>
      <c r="S31" s="136"/>
      <c r="T31" s="30"/>
      <c r="U31" s="134">
        <f>IF(ISNUMBER(SUM(X4:X24)-W28),(SUM(X4:X24)-W28),"- - -")</f>
        <v>0</v>
      </c>
      <c r="V31" s="135"/>
      <c r="W31" s="135"/>
      <c r="X31" s="136"/>
      <c r="Y31" s="38"/>
      <c r="Z31" s="30"/>
      <c r="AA31" s="134">
        <f>IF(ISNUMBER(SUM(AD4:AD24)-AC28),(SUM(AD4:AD24)-AC28),"- - -")</f>
        <v>0</v>
      </c>
      <c r="AB31" s="135"/>
      <c r="AC31" s="135"/>
      <c r="AD31" s="136"/>
      <c r="AE31" s="30"/>
      <c r="AF31" s="134">
        <f>IF(ISNUMBER(SUM(AI4:AI24)-AH28),(SUM(AI4:AI24)-AH28),"- - -")</f>
        <v>0</v>
      </c>
      <c r="AG31" s="135"/>
      <c r="AH31" s="135"/>
      <c r="AI31" s="150"/>
    </row>
    <row r="32" spans="1:35" ht="24" customHeight="1" thickBot="1" x14ac:dyDescent="0.25">
      <c r="A32" s="140">
        <f>IF(ISNUMBER(SUM(A30:D31)),(SUM(A30:D31)/1440),"- - -")</f>
        <v>0</v>
      </c>
      <c r="B32" s="141"/>
      <c r="C32" s="141"/>
      <c r="D32" s="142"/>
      <c r="E32" s="31"/>
      <c r="F32" s="140">
        <f>IF(ISNUMBER(SUM(F30:I31)),(SUM(F30:I31)/1440),"- - -")</f>
        <v>0</v>
      </c>
      <c r="G32" s="141"/>
      <c r="H32" s="141"/>
      <c r="I32" s="142"/>
      <c r="J32" s="31"/>
      <c r="K32" s="140">
        <f>IF(ISNUMBER(SUM(K30:N31)),(SUM(K30:N31)/1440),"- - -")</f>
        <v>0</v>
      </c>
      <c r="L32" s="141"/>
      <c r="M32" s="141"/>
      <c r="N32" s="142"/>
      <c r="O32" s="90"/>
      <c r="P32" s="140">
        <f>IF(ISNUMBER(SUM(P30:S31)),(SUM(P30:S31)/1440),"- - -")</f>
        <v>0</v>
      </c>
      <c r="Q32" s="141"/>
      <c r="R32" s="141"/>
      <c r="S32" s="142"/>
      <c r="T32" s="90"/>
      <c r="U32" s="140">
        <f>IF(ISNUMBER(SUM(U30:X31)),(SUM(U30:X31)/1440),"- - -")</f>
        <v>0</v>
      </c>
      <c r="V32" s="141"/>
      <c r="W32" s="141"/>
      <c r="X32" s="142"/>
      <c r="Y32" s="91"/>
      <c r="Z32" s="90"/>
      <c r="AA32" s="140">
        <f>IF(ISNUMBER(SUM(AA30:AD31)),(SUM(AA30:AD31)/1440),"- - -")</f>
        <v>0</v>
      </c>
      <c r="AB32" s="141"/>
      <c r="AC32" s="141"/>
      <c r="AD32" s="142"/>
      <c r="AE32" s="90"/>
      <c r="AF32" s="140">
        <f>IF(ISNUMBER(SUM(AF30:AI31)),(SUM(AF30:AI31)/1440),"- - -")</f>
        <v>0</v>
      </c>
      <c r="AG32" s="141"/>
      <c r="AH32" s="141"/>
      <c r="AI32" s="168"/>
    </row>
    <row r="33" spans="1:22" ht="24" customHeight="1" thickTop="1" x14ac:dyDescent="0.2">
      <c r="A33" s="158" t="s">
        <v>64</v>
      </c>
      <c r="B33" s="158"/>
      <c r="C33" s="158"/>
      <c r="D33" s="158"/>
      <c r="E33" s="158"/>
      <c r="F33" s="159">
        <f>IF(ISNUMBER(A30+F30+K30+P30+U30+AA30+AF30),(A30+F30+K30+P30+U30+AA30+AF30),"- - -")</f>
        <v>0</v>
      </c>
      <c r="G33" s="159"/>
      <c r="H33" s="159"/>
      <c r="I33" s="156" t="str">
        <f>IF(ISNUMBER(F33/SUM(F33:H34)),(F33/SUM(F33:H34)),"- - -")</f>
        <v>- - -</v>
      </c>
      <c r="J33" s="156"/>
      <c r="K33" s="156"/>
      <c r="L33" s="139">
        <f>IF(ISNUMBER(F33/60),(F33/60),"- - -")</f>
        <v>0</v>
      </c>
      <c r="M33" s="139"/>
      <c r="N33" s="139"/>
      <c r="O33" s="139"/>
      <c r="P33" s="161">
        <f>IF(ISNUMBER(SUM(L33:O34)),(SUM(L33:O34)),"- - -")</f>
        <v>0</v>
      </c>
      <c r="Q33" s="161"/>
      <c r="R33" s="161"/>
      <c r="S33" s="161"/>
      <c r="T33" s="161"/>
      <c r="U33" s="161"/>
      <c r="V33" s="161"/>
    </row>
    <row r="34" spans="1:22" ht="20.100000000000001" customHeight="1" x14ac:dyDescent="0.2">
      <c r="A34" s="154" t="s">
        <v>65</v>
      </c>
      <c r="B34" s="154"/>
      <c r="C34" s="154"/>
      <c r="D34" s="154"/>
      <c r="E34" s="154"/>
      <c r="F34" s="155">
        <f>IF(ISNUMBER(A31+F31+K31+P31+U31+AA31+AF31),(A31+F31+K31+P31+U31+AA31+AF31),"- - -")</f>
        <v>0</v>
      </c>
      <c r="G34" s="155"/>
      <c r="H34" s="155"/>
      <c r="I34" s="157" t="str">
        <f>IF(ISNUMBER(F34/SUM(F33:H34)),(F34/SUM(F33:H34)),"- - -")</f>
        <v>- - -</v>
      </c>
      <c r="J34" s="157"/>
      <c r="K34" s="157"/>
      <c r="L34" s="160">
        <f>IF(ISNUMBER(F34/60),(F34/60),"- - -")</f>
        <v>0</v>
      </c>
      <c r="M34" s="160"/>
      <c r="N34" s="160"/>
      <c r="O34" s="160"/>
      <c r="P34" s="162"/>
      <c r="Q34" s="162"/>
      <c r="R34" s="162"/>
      <c r="S34" s="162"/>
      <c r="T34" s="162"/>
      <c r="U34" s="162"/>
      <c r="V34" s="162"/>
    </row>
    <row r="35" spans="1:22" ht="20.100000000000001" customHeight="1" x14ac:dyDescent="0.2">
      <c r="L35" s="32"/>
      <c r="M35" s="32"/>
      <c r="N35" s="32"/>
      <c r="O35" s="32"/>
      <c r="P35" s="32"/>
      <c r="Q35" s="32"/>
      <c r="R35" s="32"/>
    </row>
    <row r="36" spans="1:22" ht="20.100000000000001" customHeight="1" x14ac:dyDescent="0.2"/>
    <row r="37" spans="1:22" ht="20.100000000000001" customHeight="1" x14ac:dyDescent="0.2"/>
    <row r="38" spans="1:22" ht="20.100000000000001" customHeight="1" x14ac:dyDescent="0.2"/>
    <row r="39" spans="1:22" ht="20.100000000000001" customHeight="1" x14ac:dyDescent="0.2"/>
    <row r="40" spans="1:22" ht="20.100000000000001" customHeight="1" x14ac:dyDescent="0.2"/>
    <row r="41" spans="1:22" ht="20.100000000000001" customHeight="1" x14ac:dyDescent="0.2"/>
    <row r="42" spans="1:22" ht="20.100000000000001" customHeight="1" x14ac:dyDescent="0.2"/>
    <row r="43" spans="1:22" ht="20.100000000000001" customHeight="1" x14ac:dyDescent="0.2"/>
    <row r="44" spans="1:22" ht="20.100000000000001" customHeight="1" x14ac:dyDescent="0.2"/>
    <row r="45" spans="1:22" ht="20.100000000000001" customHeight="1" x14ac:dyDescent="0.2"/>
    <row r="46" spans="1:22" ht="20.100000000000001" customHeight="1" x14ac:dyDescent="0.2"/>
    <row r="47" spans="1:22" ht="20.100000000000001" customHeight="1" x14ac:dyDescent="0.2"/>
    <row r="48" spans="1:22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</sheetData>
  <sheetProtection password="CD58" sheet="1" objects="1" scenarios="1"/>
  <customSheetViews>
    <customSheetView guid="{646B2940-1D75-11D3-A7C5-C08959C10000}" showPageBreaks="1" printArea="1" showRuler="0">
      <pane ySplit="4" topLeftCell="A17" activePane="bottomLeft" state="frozen"/>
      <selection pane="bottomLeft" activeCell="A28" sqref="A28:D28"/>
      <colBreaks count="1" manualBreakCount="1">
        <brk id="25" max="1048575" man="1"/>
      </colBreaks>
      <pageMargins left="0.6692913385826772" right="0.19685039370078741" top="0.59055118110236227" bottom="0.39370078740157483" header="0.51181102362204722" footer="0.39370078740157483"/>
      <pageSetup paperSize="9" scale="70" orientation="landscape" horizontalDpi="180" verticalDpi="180" r:id="rId1"/>
      <headerFooter alignWithMargins="0">
        <oddFooter>&amp;L&amp;8Datei: &amp;F, Mappe: &amp;A, © 1998-2002 Thomas Sießegger, Hamburg</oddFooter>
      </headerFooter>
    </customSheetView>
  </customSheetViews>
  <mergeCells count="86">
    <mergeCell ref="L34:O34"/>
    <mergeCell ref="P33:V34"/>
    <mergeCell ref="AA1:AC1"/>
    <mergeCell ref="AD1:AH1"/>
    <mergeCell ref="K25:L25"/>
    <mergeCell ref="U25:V25"/>
    <mergeCell ref="AA25:AB25"/>
    <mergeCell ref="AF25:AG25"/>
    <mergeCell ref="AF29:AI29"/>
    <mergeCell ref="AF32:AI32"/>
    <mergeCell ref="A34:E34"/>
    <mergeCell ref="F34:H34"/>
    <mergeCell ref="I33:K33"/>
    <mergeCell ref="I34:K34"/>
    <mergeCell ref="A33:E33"/>
    <mergeCell ref="F33:H33"/>
    <mergeCell ref="A1:C1"/>
    <mergeCell ref="A25:B25"/>
    <mergeCell ref="A29:D29"/>
    <mergeCell ref="A30:D30"/>
    <mergeCell ref="P25:Q25"/>
    <mergeCell ref="P26:Q26"/>
    <mergeCell ref="P27:Q27"/>
    <mergeCell ref="K29:N29"/>
    <mergeCell ref="AA29:AD29"/>
    <mergeCell ref="R28:S28"/>
    <mergeCell ref="P29:S29"/>
    <mergeCell ref="P30:S30"/>
    <mergeCell ref="P31:S31"/>
    <mergeCell ref="AF31:AI31"/>
    <mergeCell ref="U29:X29"/>
    <mergeCell ref="AF30:AI30"/>
    <mergeCell ref="AF2:AI2"/>
    <mergeCell ref="D1:G1"/>
    <mergeCell ref="J1:K1"/>
    <mergeCell ref="F2:I2"/>
    <mergeCell ref="K2:N2"/>
    <mergeCell ref="P2:S2"/>
    <mergeCell ref="A2:D2"/>
    <mergeCell ref="U1:W1"/>
    <mergeCell ref="U2:X2"/>
    <mergeCell ref="AA2:AD2"/>
    <mergeCell ref="P32:S32"/>
    <mergeCell ref="U32:X32"/>
    <mergeCell ref="AA30:AD30"/>
    <mergeCell ref="AA31:AD31"/>
    <mergeCell ref="AA32:AD32"/>
    <mergeCell ref="K32:N32"/>
    <mergeCell ref="K30:N30"/>
    <mergeCell ref="K31:N31"/>
    <mergeCell ref="U30:X30"/>
    <mergeCell ref="U31:X31"/>
    <mergeCell ref="F25:G25"/>
    <mergeCell ref="F26:G26"/>
    <mergeCell ref="F27:G27"/>
    <mergeCell ref="F28:G28"/>
    <mergeCell ref="A26:B26"/>
    <mergeCell ref="L33:O33"/>
    <mergeCell ref="A31:D31"/>
    <mergeCell ref="A32:D32"/>
    <mergeCell ref="F32:I32"/>
    <mergeCell ref="H28:I28"/>
    <mergeCell ref="F29:I29"/>
    <mergeCell ref="F30:I30"/>
    <mergeCell ref="F31:I31"/>
    <mergeCell ref="A27:B27"/>
    <mergeCell ref="A28:B28"/>
    <mergeCell ref="C28:D28"/>
    <mergeCell ref="AA27:AB27"/>
    <mergeCell ref="AA28:AB28"/>
    <mergeCell ref="K26:L26"/>
    <mergeCell ref="K27:L27"/>
    <mergeCell ref="K28:L28"/>
    <mergeCell ref="M28:N28"/>
    <mergeCell ref="P28:Q28"/>
    <mergeCell ref="U26:V26"/>
    <mergeCell ref="AH28:AI28"/>
    <mergeCell ref="L1:R1"/>
    <mergeCell ref="AC28:AD28"/>
    <mergeCell ref="AF26:AG26"/>
    <mergeCell ref="AF27:AG27"/>
    <mergeCell ref="AF28:AG28"/>
    <mergeCell ref="U27:V27"/>
    <mergeCell ref="U28:V28"/>
    <mergeCell ref="W28:X28"/>
    <mergeCell ref="AA26:AB26"/>
  </mergeCells>
  <phoneticPr fontId="0" type="noConversion"/>
  <hyperlinks>
    <hyperlink ref="U1:W1" location="Ausdruck!A1" display="Ausdruck!A1"/>
  </hyperlinks>
  <pageMargins left="0.6692913385826772" right="0.19685039370078741" top="0.39370078740157483" bottom="0.39370078740157483" header="0.19685039370078741" footer="0.19685039370078741"/>
  <pageSetup paperSize="9" scale="75" orientation="landscape" horizontalDpi="180" verticalDpi="180" r:id="rId2"/>
  <headerFooter alignWithMargins="0">
    <oddFooter>&amp;L&amp;8Datei: &amp;F, Mappe: &amp;A, © 1998-2011 Thomas Sießegger, Hamburg</oddFooter>
  </headerFooter>
  <colBreaks count="1" manualBreakCount="1">
    <brk id="25" max="1048575" man="1"/>
  </col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="85" workbookViewId="0"/>
  </sheetViews>
  <sheetFormatPr baseColWidth="10" defaultRowHeight="12.75" x14ac:dyDescent="0.2"/>
  <cols>
    <col min="1" max="1" width="6.7109375" style="2" customWidth="1"/>
    <col min="2" max="2" width="20.7109375" style="1" customWidth="1"/>
    <col min="3" max="4" width="5.28515625" style="1" customWidth="1"/>
    <col min="5" max="5" width="0.85546875" style="1" customWidth="1"/>
    <col min="6" max="6" width="6.7109375" style="1" customWidth="1"/>
    <col min="7" max="7" width="20.7109375" style="2" customWidth="1"/>
    <col min="8" max="9" width="5.28515625" style="1" customWidth="1"/>
    <col min="10" max="10" width="0.85546875" style="1" customWidth="1"/>
    <col min="11" max="11" width="6.7109375" style="1" customWidth="1"/>
    <col min="12" max="12" width="20.7109375" style="2" customWidth="1"/>
    <col min="13" max="14" width="5.28515625" style="1" customWidth="1"/>
    <col min="15" max="15" width="0.85546875" style="1" customWidth="1"/>
    <col min="16" max="16" width="6.7109375" style="1" customWidth="1"/>
    <col min="17" max="17" width="20.7109375" style="2" customWidth="1"/>
    <col min="18" max="19" width="5.28515625" style="2" customWidth="1"/>
    <col min="20" max="20" width="0.85546875" style="1" customWidth="1"/>
    <col min="21" max="21" width="6.7109375" style="1" customWidth="1"/>
    <col min="22" max="22" width="20.7109375" style="1" customWidth="1"/>
    <col min="23" max="24" width="5.28515625" style="1" customWidth="1"/>
    <col min="25" max="26" width="0.85546875" style="1" customWidth="1"/>
    <col min="27" max="27" width="6.7109375" style="1" customWidth="1"/>
    <col min="28" max="28" width="20.7109375" style="1" customWidth="1"/>
    <col min="29" max="30" width="5.28515625" style="1" customWidth="1"/>
    <col min="31" max="31" width="0.85546875" style="1" customWidth="1"/>
    <col min="32" max="32" width="6.7109375" style="1" customWidth="1"/>
    <col min="33" max="33" width="20.7109375" style="1" customWidth="1"/>
    <col min="34" max="35" width="5.28515625" style="1" customWidth="1"/>
    <col min="36" max="36" width="0.85546875" style="1" customWidth="1"/>
    <col min="37" max="37" width="11.42578125" style="1"/>
    <col min="38" max="38" width="14.140625" style="1" bestFit="1" customWidth="1"/>
    <col min="39" max="16384" width="11.42578125" style="1"/>
  </cols>
  <sheetData>
    <row r="1" spans="1:38" s="53" customFormat="1" ht="32.1" customHeight="1" thickTop="1" thickBot="1" x14ac:dyDescent="0.25">
      <c r="A1" s="111" t="s">
        <v>73</v>
      </c>
      <c r="B1" s="112"/>
      <c r="C1" s="112"/>
      <c r="D1" s="112"/>
      <c r="E1" s="112"/>
      <c r="F1" s="112"/>
      <c r="G1" s="48"/>
      <c r="H1" s="189" t="str">
        <f>Eingabe!A1</f>
        <v>Frau Maier</v>
      </c>
      <c r="I1" s="189"/>
      <c r="J1" s="189"/>
      <c r="K1" s="189"/>
      <c r="L1" s="189"/>
      <c r="M1" s="182" t="s">
        <v>62</v>
      </c>
      <c r="N1" s="182"/>
      <c r="O1" s="183">
        <f>Eingabe!I1</f>
        <v>1</v>
      </c>
      <c r="P1" s="183"/>
      <c r="Q1" s="50" t="s">
        <v>0</v>
      </c>
      <c r="R1" s="113" t="str">
        <f>Eingabe!L1</f>
        <v>30. Dezember bis zum 5. Januar 2014</v>
      </c>
      <c r="S1" s="114"/>
      <c r="T1" s="114"/>
      <c r="U1" s="114"/>
      <c r="V1" s="114"/>
      <c r="W1" s="115"/>
      <c r="X1" s="49"/>
      <c r="Y1" s="51"/>
      <c r="Z1" s="76"/>
      <c r="AA1" s="52"/>
      <c r="AB1" s="181" t="s">
        <v>66</v>
      </c>
      <c r="AC1" s="181"/>
      <c r="AD1" s="181"/>
      <c r="AE1" s="181"/>
      <c r="AF1" s="178" t="str">
        <f>H1</f>
        <v>Frau Maier</v>
      </c>
      <c r="AG1" s="178"/>
      <c r="AH1" s="178"/>
      <c r="AI1" s="178"/>
      <c r="AJ1" s="179"/>
    </row>
    <row r="2" spans="1:38" s="3" customFormat="1" ht="20.100000000000001" customHeight="1" thickBot="1" x14ac:dyDescent="0.25">
      <c r="A2" s="190" t="str">
        <f>Eingabe!A2</f>
        <v>30. Dezember</v>
      </c>
      <c r="B2" s="185"/>
      <c r="C2" s="185"/>
      <c r="D2" s="186"/>
      <c r="E2" s="60"/>
      <c r="F2" s="184" t="str">
        <f>Eingabe!F2</f>
        <v>31. Dezember</v>
      </c>
      <c r="G2" s="185"/>
      <c r="H2" s="185"/>
      <c r="I2" s="186"/>
      <c r="J2" s="62"/>
      <c r="K2" s="184" t="str">
        <f>Eingabe!K2</f>
        <v>1. Januar</v>
      </c>
      <c r="L2" s="185"/>
      <c r="M2" s="185"/>
      <c r="N2" s="186"/>
      <c r="O2" s="62"/>
      <c r="P2" s="184" t="str">
        <f>Eingabe!P2</f>
        <v>2. Januar</v>
      </c>
      <c r="Q2" s="185"/>
      <c r="R2" s="185"/>
      <c r="S2" s="186"/>
      <c r="T2" s="62"/>
      <c r="U2" s="184" t="str">
        <f>Eingabe!U2</f>
        <v>3. Januar</v>
      </c>
      <c r="V2" s="185"/>
      <c r="W2" s="185"/>
      <c r="X2" s="186"/>
      <c r="Y2" s="59"/>
      <c r="Z2" s="77"/>
      <c r="AA2" s="184" t="str">
        <f>Eingabe!AA2</f>
        <v>4. Januar</v>
      </c>
      <c r="AB2" s="185"/>
      <c r="AC2" s="185"/>
      <c r="AD2" s="186"/>
      <c r="AE2" s="62"/>
      <c r="AF2" s="184" t="str">
        <f>Eingabe!AF2</f>
        <v>5. Januar</v>
      </c>
      <c r="AG2" s="185"/>
      <c r="AH2" s="185"/>
      <c r="AI2" s="186"/>
      <c r="AJ2" s="69"/>
      <c r="AL2" s="4"/>
    </row>
    <row r="3" spans="1:38" s="3" customFormat="1" ht="24" customHeight="1" x14ac:dyDescent="0.2">
      <c r="A3" s="56" t="s">
        <v>13</v>
      </c>
      <c r="B3" s="57" t="str">
        <f>Eingabe!C3</f>
        <v>Montag</v>
      </c>
      <c r="C3" s="58" t="s">
        <v>2</v>
      </c>
      <c r="D3" s="58" t="s">
        <v>70</v>
      </c>
      <c r="E3" s="54"/>
      <c r="F3" s="63" t="s">
        <v>13</v>
      </c>
      <c r="G3" s="57" t="str">
        <f>Eingabe!H3</f>
        <v>Dienstag</v>
      </c>
      <c r="H3" s="58" t="s">
        <v>2</v>
      </c>
      <c r="I3" s="58" t="s">
        <v>70</v>
      </c>
      <c r="J3" s="64"/>
      <c r="K3" s="63" t="s">
        <v>13</v>
      </c>
      <c r="L3" s="57" t="str">
        <f>Eingabe!M3</f>
        <v>Mittwoch</v>
      </c>
      <c r="M3" s="58" t="s">
        <v>2</v>
      </c>
      <c r="N3" s="58" t="s">
        <v>70</v>
      </c>
      <c r="O3" s="64"/>
      <c r="P3" s="63" t="s">
        <v>13</v>
      </c>
      <c r="Q3" s="57" t="str">
        <f>Eingabe!R3</f>
        <v>Donnerstag</v>
      </c>
      <c r="R3" s="58" t="s">
        <v>2</v>
      </c>
      <c r="S3" s="58" t="s">
        <v>70</v>
      </c>
      <c r="T3" s="64"/>
      <c r="U3" s="63" t="s">
        <v>13</v>
      </c>
      <c r="V3" s="57" t="str">
        <f>Eingabe!W3</f>
        <v>Freitag</v>
      </c>
      <c r="W3" s="58" t="s">
        <v>2</v>
      </c>
      <c r="X3" s="58" t="s">
        <v>70</v>
      </c>
      <c r="Y3" s="55"/>
      <c r="Z3" s="78"/>
      <c r="AA3" s="63" t="s">
        <v>13</v>
      </c>
      <c r="AB3" s="57" t="str">
        <f>Eingabe!AC3</f>
        <v>Samstag</v>
      </c>
      <c r="AC3" s="58" t="s">
        <v>2</v>
      </c>
      <c r="AD3" s="58" t="s">
        <v>70</v>
      </c>
      <c r="AE3" s="64"/>
      <c r="AF3" s="63" t="s">
        <v>13</v>
      </c>
      <c r="AG3" s="57" t="str">
        <f>Eingabe!AH3</f>
        <v>Sonntag</v>
      </c>
      <c r="AH3" s="58" t="s">
        <v>2</v>
      </c>
      <c r="AI3" s="58" t="s">
        <v>70</v>
      </c>
      <c r="AJ3" s="70"/>
    </row>
    <row r="4" spans="1:38" ht="20.100000000000001" customHeight="1" x14ac:dyDescent="0.2">
      <c r="A4" s="46">
        <f>Eingabe!B4</f>
        <v>0</v>
      </c>
      <c r="B4" s="41" t="s">
        <v>67</v>
      </c>
      <c r="C4" s="13" t="s">
        <v>68</v>
      </c>
      <c r="D4" s="13"/>
      <c r="E4" s="34"/>
      <c r="F4" s="65">
        <f>Eingabe!G4</f>
        <v>0</v>
      </c>
      <c r="G4" s="41" t="s">
        <v>67</v>
      </c>
      <c r="H4" s="13" t="s">
        <v>68</v>
      </c>
      <c r="I4" s="13"/>
      <c r="J4" s="66"/>
      <c r="K4" s="65">
        <f>Eingabe!L4</f>
        <v>0</v>
      </c>
      <c r="L4" s="41" t="s">
        <v>67</v>
      </c>
      <c r="M4" s="13" t="s">
        <v>68</v>
      </c>
      <c r="N4" s="13"/>
      <c r="O4" s="66"/>
      <c r="P4" s="65">
        <f>Eingabe!Q4</f>
        <v>0</v>
      </c>
      <c r="Q4" s="41" t="s">
        <v>67</v>
      </c>
      <c r="R4" s="13" t="s">
        <v>68</v>
      </c>
      <c r="S4" s="13"/>
      <c r="T4" s="66"/>
      <c r="U4" s="65">
        <f>Eingabe!V4</f>
        <v>0</v>
      </c>
      <c r="V4" s="41" t="s">
        <v>67</v>
      </c>
      <c r="W4" s="13" t="s">
        <v>68</v>
      </c>
      <c r="X4" s="13"/>
      <c r="Y4" s="27"/>
      <c r="Z4" s="79"/>
      <c r="AA4" s="65">
        <f>Eingabe!AB4</f>
        <v>0</v>
      </c>
      <c r="AB4" s="41" t="s">
        <v>67</v>
      </c>
      <c r="AC4" s="13" t="s">
        <v>68</v>
      </c>
      <c r="AD4" s="13"/>
      <c r="AE4" s="66"/>
      <c r="AF4" s="65">
        <f>Eingabe!AG4</f>
        <v>0</v>
      </c>
      <c r="AG4" s="41" t="s">
        <v>67</v>
      </c>
      <c r="AH4" s="13" t="s">
        <v>68</v>
      </c>
      <c r="AI4" s="13"/>
      <c r="AJ4" s="71"/>
    </row>
    <row r="5" spans="1:38" ht="20.100000000000001" customHeight="1" x14ac:dyDescent="0.2">
      <c r="A5" s="180">
        <f>Eingabe!C4</f>
        <v>0</v>
      </c>
      <c r="B5" s="171"/>
      <c r="C5" s="13" t="str">
        <f>IF(ISNUMBER(Eingabe!D4),(Eingabe!D4),"- - -")</f>
        <v>- - -</v>
      </c>
      <c r="D5" s="13"/>
      <c r="E5" s="34"/>
      <c r="F5" s="170">
        <f>Eingabe!H4</f>
        <v>0</v>
      </c>
      <c r="G5" s="171"/>
      <c r="H5" s="13" t="str">
        <f>IF(ISNUMBER(Eingabe!I4),(Eingabe!I4),"- - -")</f>
        <v>- - -</v>
      </c>
      <c r="I5" s="13"/>
      <c r="J5" s="66"/>
      <c r="K5" s="170">
        <f>Eingabe!M4</f>
        <v>0</v>
      </c>
      <c r="L5" s="171"/>
      <c r="M5" s="13" t="str">
        <f>IF(ISNUMBER(Eingabe!N4),(Eingabe!N4),"- - -")</f>
        <v>- - -</v>
      </c>
      <c r="N5" s="13"/>
      <c r="O5" s="66"/>
      <c r="P5" s="170">
        <f>Eingabe!R4</f>
        <v>0</v>
      </c>
      <c r="Q5" s="171"/>
      <c r="R5" s="13" t="str">
        <f>IF(ISNUMBER(Eingabe!S4),(Eingabe!S4),"- - -")</f>
        <v>- - -</v>
      </c>
      <c r="S5" s="13"/>
      <c r="T5" s="66"/>
      <c r="U5" s="170">
        <f>Eingabe!W4</f>
        <v>0</v>
      </c>
      <c r="V5" s="171"/>
      <c r="W5" s="13" t="str">
        <f>IF(ISNUMBER(Eingabe!X4),(Eingabe!X4),"- - -")</f>
        <v>- - -</v>
      </c>
      <c r="X5" s="13"/>
      <c r="Y5" s="27"/>
      <c r="Z5" s="79"/>
      <c r="AA5" s="170">
        <f>Eingabe!AC4</f>
        <v>0</v>
      </c>
      <c r="AB5" s="171"/>
      <c r="AC5" s="13" t="str">
        <f>IF(ISNUMBER(Eingabe!AD4),(Eingabe!AD4),"- - -")</f>
        <v>- - -</v>
      </c>
      <c r="AD5" s="13"/>
      <c r="AE5" s="66"/>
      <c r="AF5" s="170">
        <f>Eingabe!AH4</f>
        <v>0</v>
      </c>
      <c r="AG5" s="171"/>
      <c r="AH5" s="13" t="str">
        <f>IF(ISNUMBER(Eingabe!AI4),(Eingabe!AI4),"- - -")</f>
        <v>- - -</v>
      </c>
      <c r="AI5" s="13"/>
      <c r="AJ5" s="71"/>
    </row>
    <row r="6" spans="1:38" ht="20.100000000000001" customHeight="1" x14ac:dyDescent="0.2">
      <c r="A6" s="180">
        <f>Eingabe!C5</f>
        <v>0</v>
      </c>
      <c r="B6" s="171"/>
      <c r="C6" s="13" t="str">
        <f>IF(ISNUMBER(Eingabe!D5),(Eingabe!D5),"- - -")</f>
        <v>- - -</v>
      </c>
      <c r="D6" s="13"/>
      <c r="E6" s="34"/>
      <c r="F6" s="170">
        <f>Eingabe!H5</f>
        <v>0</v>
      </c>
      <c r="G6" s="171"/>
      <c r="H6" s="13" t="str">
        <f>IF(ISNUMBER(Eingabe!I5),(Eingabe!I5),"- - -")</f>
        <v>- - -</v>
      </c>
      <c r="I6" s="13"/>
      <c r="J6" s="66"/>
      <c r="K6" s="170">
        <f>Eingabe!M5</f>
        <v>0</v>
      </c>
      <c r="L6" s="171"/>
      <c r="M6" s="13" t="str">
        <f>IF(ISNUMBER(Eingabe!N5),(Eingabe!N5),"- - -")</f>
        <v>- - -</v>
      </c>
      <c r="N6" s="13"/>
      <c r="O6" s="66"/>
      <c r="P6" s="170">
        <f>Eingabe!R5</f>
        <v>0</v>
      </c>
      <c r="Q6" s="171"/>
      <c r="R6" s="13" t="str">
        <f>IF(ISNUMBER(Eingabe!S5),(Eingabe!S5),"- - -")</f>
        <v>- - -</v>
      </c>
      <c r="S6" s="13"/>
      <c r="T6" s="66"/>
      <c r="U6" s="170">
        <f>Eingabe!W5</f>
        <v>0</v>
      </c>
      <c r="V6" s="171"/>
      <c r="W6" s="13" t="str">
        <f>IF(ISNUMBER(Eingabe!X5),(Eingabe!X5),"- - -")</f>
        <v>- - -</v>
      </c>
      <c r="X6" s="13"/>
      <c r="Y6" s="27"/>
      <c r="Z6" s="79"/>
      <c r="AA6" s="170">
        <f>Eingabe!AC5</f>
        <v>0</v>
      </c>
      <c r="AB6" s="171"/>
      <c r="AC6" s="13" t="str">
        <f>IF(ISNUMBER(Eingabe!AD5),(Eingabe!AD5),"- - -")</f>
        <v>- - -</v>
      </c>
      <c r="AD6" s="13"/>
      <c r="AE6" s="66"/>
      <c r="AF6" s="170">
        <f>Eingabe!AH5</f>
        <v>0</v>
      </c>
      <c r="AG6" s="171"/>
      <c r="AH6" s="13" t="str">
        <f>IF(ISNUMBER(Eingabe!AI5),(Eingabe!AI5),"- - -")</f>
        <v>- - -</v>
      </c>
      <c r="AI6" s="13"/>
      <c r="AJ6" s="71"/>
    </row>
    <row r="7" spans="1:38" ht="20.100000000000001" customHeight="1" x14ac:dyDescent="0.2">
      <c r="A7" s="180">
        <f>Eingabe!C6</f>
        <v>0</v>
      </c>
      <c r="B7" s="171"/>
      <c r="C7" s="13" t="str">
        <f>IF(ISNUMBER(Eingabe!D6),(Eingabe!D6),"- - -")</f>
        <v>- - -</v>
      </c>
      <c r="D7" s="13"/>
      <c r="E7" s="34"/>
      <c r="F7" s="170">
        <f>Eingabe!H6</f>
        <v>0</v>
      </c>
      <c r="G7" s="171"/>
      <c r="H7" s="13" t="str">
        <f>IF(ISNUMBER(Eingabe!I6),(Eingabe!I6),"- - -")</f>
        <v>- - -</v>
      </c>
      <c r="I7" s="13"/>
      <c r="J7" s="66"/>
      <c r="K7" s="170">
        <f>Eingabe!M6</f>
        <v>0</v>
      </c>
      <c r="L7" s="171"/>
      <c r="M7" s="13" t="str">
        <f>IF(ISNUMBER(Eingabe!N6),(Eingabe!N6),"- - -")</f>
        <v>- - -</v>
      </c>
      <c r="N7" s="13"/>
      <c r="O7" s="66"/>
      <c r="P7" s="170">
        <f>Eingabe!R6</f>
        <v>0</v>
      </c>
      <c r="Q7" s="171"/>
      <c r="R7" s="13" t="str">
        <f>IF(ISNUMBER(Eingabe!S6),(Eingabe!S6),"- - -")</f>
        <v>- - -</v>
      </c>
      <c r="S7" s="13"/>
      <c r="T7" s="66"/>
      <c r="U7" s="170">
        <f>Eingabe!W6</f>
        <v>0</v>
      </c>
      <c r="V7" s="171"/>
      <c r="W7" s="13" t="str">
        <f>IF(ISNUMBER(Eingabe!X6),(Eingabe!X6),"- - -")</f>
        <v>- - -</v>
      </c>
      <c r="X7" s="13"/>
      <c r="Y7" s="27"/>
      <c r="Z7" s="79"/>
      <c r="AA7" s="170">
        <f>Eingabe!AC6</f>
        <v>0</v>
      </c>
      <c r="AB7" s="171"/>
      <c r="AC7" s="13" t="str">
        <f>IF(ISNUMBER(Eingabe!AD6),(Eingabe!AD6),"- - -")</f>
        <v>- - -</v>
      </c>
      <c r="AD7" s="13"/>
      <c r="AE7" s="66"/>
      <c r="AF7" s="170">
        <f>Eingabe!AH6</f>
        <v>0</v>
      </c>
      <c r="AG7" s="171"/>
      <c r="AH7" s="13" t="str">
        <f>IF(ISNUMBER(Eingabe!AI6),(Eingabe!AI6),"- - -")</f>
        <v>- - -</v>
      </c>
      <c r="AI7" s="13"/>
      <c r="AJ7" s="71"/>
    </row>
    <row r="8" spans="1:38" ht="20.100000000000001" customHeight="1" x14ac:dyDescent="0.2">
      <c r="A8" s="180">
        <f>Eingabe!C7</f>
        <v>0</v>
      </c>
      <c r="B8" s="171"/>
      <c r="C8" s="13" t="str">
        <f>IF(ISNUMBER(Eingabe!D7),(Eingabe!D7),"- - -")</f>
        <v>- - -</v>
      </c>
      <c r="D8" s="13"/>
      <c r="E8" s="34"/>
      <c r="F8" s="170">
        <f>Eingabe!H7</f>
        <v>0</v>
      </c>
      <c r="G8" s="171"/>
      <c r="H8" s="13" t="str">
        <f>IF(ISNUMBER(Eingabe!I7),(Eingabe!I7),"- - -")</f>
        <v>- - -</v>
      </c>
      <c r="I8" s="13"/>
      <c r="J8" s="66"/>
      <c r="K8" s="170">
        <f>Eingabe!M7</f>
        <v>0</v>
      </c>
      <c r="L8" s="171"/>
      <c r="M8" s="13" t="str">
        <f>IF(ISNUMBER(Eingabe!N7),(Eingabe!N7),"- - -")</f>
        <v>- - -</v>
      </c>
      <c r="N8" s="13"/>
      <c r="O8" s="66"/>
      <c r="P8" s="170">
        <f>Eingabe!R7</f>
        <v>0</v>
      </c>
      <c r="Q8" s="171"/>
      <c r="R8" s="13" t="str">
        <f>IF(ISNUMBER(Eingabe!S7),(Eingabe!S7),"- - -")</f>
        <v>- - -</v>
      </c>
      <c r="S8" s="13"/>
      <c r="T8" s="66"/>
      <c r="U8" s="170">
        <f>Eingabe!W7</f>
        <v>0</v>
      </c>
      <c r="V8" s="171"/>
      <c r="W8" s="13" t="str">
        <f>IF(ISNUMBER(Eingabe!X7),(Eingabe!X7),"- - -")</f>
        <v>- - -</v>
      </c>
      <c r="X8" s="13"/>
      <c r="Y8" s="27"/>
      <c r="Z8" s="79"/>
      <c r="AA8" s="170">
        <f>Eingabe!AC7</f>
        <v>0</v>
      </c>
      <c r="AB8" s="171"/>
      <c r="AC8" s="13" t="str">
        <f>IF(ISNUMBER(Eingabe!AD7),(Eingabe!AD7),"- - -")</f>
        <v>- - -</v>
      </c>
      <c r="AD8" s="13"/>
      <c r="AE8" s="66"/>
      <c r="AF8" s="170">
        <f>Eingabe!AH7</f>
        <v>0</v>
      </c>
      <c r="AG8" s="171"/>
      <c r="AH8" s="13" t="str">
        <f>IF(ISNUMBER(Eingabe!AI7),(Eingabe!AI7),"- - -")</f>
        <v>- - -</v>
      </c>
      <c r="AI8" s="13"/>
      <c r="AJ8" s="71"/>
    </row>
    <row r="9" spans="1:38" ht="20.100000000000001" customHeight="1" x14ac:dyDescent="0.2">
      <c r="A9" s="180">
        <f>Eingabe!C8</f>
        <v>0</v>
      </c>
      <c r="B9" s="171"/>
      <c r="C9" s="13" t="str">
        <f>IF(ISNUMBER(Eingabe!D8),(Eingabe!D8),"- - -")</f>
        <v>- - -</v>
      </c>
      <c r="D9" s="13"/>
      <c r="E9" s="34"/>
      <c r="F9" s="170">
        <f>Eingabe!H8</f>
        <v>0</v>
      </c>
      <c r="G9" s="171"/>
      <c r="H9" s="13" t="str">
        <f>IF(ISNUMBER(Eingabe!I8),(Eingabe!I8),"- - -")</f>
        <v>- - -</v>
      </c>
      <c r="I9" s="13"/>
      <c r="J9" s="66"/>
      <c r="K9" s="170">
        <f>Eingabe!M8</f>
        <v>0</v>
      </c>
      <c r="L9" s="171"/>
      <c r="M9" s="13" t="str">
        <f>IF(ISNUMBER(Eingabe!N8),(Eingabe!N8),"- - -")</f>
        <v>- - -</v>
      </c>
      <c r="N9" s="13"/>
      <c r="O9" s="66"/>
      <c r="P9" s="170">
        <f>Eingabe!R8</f>
        <v>0</v>
      </c>
      <c r="Q9" s="171"/>
      <c r="R9" s="13" t="str">
        <f>IF(ISNUMBER(Eingabe!S8),(Eingabe!S8),"- - -")</f>
        <v>- - -</v>
      </c>
      <c r="S9" s="13"/>
      <c r="T9" s="66"/>
      <c r="U9" s="170">
        <f>Eingabe!W8</f>
        <v>0</v>
      </c>
      <c r="V9" s="171"/>
      <c r="W9" s="13" t="str">
        <f>IF(ISNUMBER(Eingabe!X8),(Eingabe!X8),"- - -")</f>
        <v>- - -</v>
      </c>
      <c r="X9" s="13"/>
      <c r="Y9" s="27"/>
      <c r="Z9" s="79"/>
      <c r="AA9" s="170">
        <f>Eingabe!AC8</f>
        <v>0</v>
      </c>
      <c r="AB9" s="171"/>
      <c r="AC9" s="13" t="str">
        <f>IF(ISNUMBER(Eingabe!AD8),(Eingabe!AD8),"- - -")</f>
        <v>- - -</v>
      </c>
      <c r="AD9" s="13"/>
      <c r="AE9" s="66"/>
      <c r="AF9" s="170">
        <f>Eingabe!AH8</f>
        <v>0</v>
      </c>
      <c r="AG9" s="171"/>
      <c r="AH9" s="13" t="str">
        <f>IF(ISNUMBER(Eingabe!AI8),(Eingabe!AI8),"- - -")</f>
        <v>- - -</v>
      </c>
      <c r="AI9" s="13"/>
      <c r="AJ9" s="71"/>
    </row>
    <row r="10" spans="1:38" ht="20.100000000000001" customHeight="1" x14ac:dyDescent="0.2">
      <c r="A10" s="180">
        <f>Eingabe!C9</f>
        <v>0</v>
      </c>
      <c r="B10" s="171"/>
      <c r="C10" s="13" t="str">
        <f>IF(ISNUMBER(Eingabe!D9),(Eingabe!D9),"- - -")</f>
        <v>- - -</v>
      </c>
      <c r="D10" s="13"/>
      <c r="E10" s="34"/>
      <c r="F10" s="170">
        <f>Eingabe!H9</f>
        <v>0</v>
      </c>
      <c r="G10" s="171"/>
      <c r="H10" s="13" t="str">
        <f>IF(ISNUMBER(Eingabe!I9),(Eingabe!I9),"- - -")</f>
        <v>- - -</v>
      </c>
      <c r="I10" s="13"/>
      <c r="J10" s="66"/>
      <c r="K10" s="170">
        <f>Eingabe!M9</f>
        <v>0</v>
      </c>
      <c r="L10" s="171"/>
      <c r="M10" s="13" t="str">
        <f>IF(ISNUMBER(Eingabe!N9),(Eingabe!N9),"- - -")</f>
        <v>- - -</v>
      </c>
      <c r="N10" s="13"/>
      <c r="O10" s="66"/>
      <c r="P10" s="170">
        <f>Eingabe!R9</f>
        <v>0</v>
      </c>
      <c r="Q10" s="171"/>
      <c r="R10" s="13" t="str">
        <f>IF(ISNUMBER(Eingabe!S9),(Eingabe!S9),"- - -")</f>
        <v>- - -</v>
      </c>
      <c r="S10" s="13"/>
      <c r="T10" s="66"/>
      <c r="U10" s="170">
        <f>Eingabe!W9</f>
        <v>0</v>
      </c>
      <c r="V10" s="171"/>
      <c r="W10" s="13" t="str">
        <f>IF(ISNUMBER(Eingabe!X9),(Eingabe!X9),"- - -")</f>
        <v>- - -</v>
      </c>
      <c r="X10" s="13"/>
      <c r="Y10" s="27"/>
      <c r="Z10" s="79"/>
      <c r="AA10" s="170">
        <f>Eingabe!AC9</f>
        <v>0</v>
      </c>
      <c r="AB10" s="171"/>
      <c r="AC10" s="13" t="str">
        <f>IF(ISNUMBER(Eingabe!AD9),(Eingabe!AD9),"- - -")</f>
        <v>- - -</v>
      </c>
      <c r="AD10" s="13"/>
      <c r="AE10" s="66"/>
      <c r="AF10" s="170">
        <f>Eingabe!AH9</f>
        <v>0</v>
      </c>
      <c r="AG10" s="171"/>
      <c r="AH10" s="13" t="str">
        <f>IF(ISNUMBER(Eingabe!AI9),(Eingabe!AI9),"- - -")</f>
        <v>- - -</v>
      </c>
      <c r="AI10" s="13"/>
      <c r="AJ10" s="71"/>
    </row>
    <row r="11" spans="1:38" ht="20.100000000000001" customHeight="1" x14ac:dyDescent="0.2">
      <c r="A11" s="180">
        <f>Eingabe!C10</f>
        <v>0</v>
      </c>
      <c r="B11" s="171"/>
      <c r="C11" s="13" t="str">
        <f>IF(ISNUMBER(Eingabe!D10),(Eingabe!D10),"- - -")</f>
        <v>- - -</v>
      </c>
      <c r="D11" s="13"/>
      <c r="E11" s="34"/>
      <c r="F11" s="170">
        <f>Eingabe!H10</f>
        <v>0</v>
      </c>
      <c r="G11" s="171"/>
      <c r="H11" s="13" t="str">
        <f>IF(ISNUMBER(Eingabe!I10),(Eingabe!I10),"- - -")</f>
        <v>- - -</v>
      </c>
      <c r="I11" s="13"/>
      <c r="J11" s="66"/>
      <c r="K11" s="170">
        <f>Eingabe!M10</f>
        <v>0</v>
      </c>
      <c r="L11" s="171"/>
      <c r="M11" s="13" t="str">
        <f>IF(ISNUMBER(Eingabe!N10),(Eingabe!N10),"- - -")</f>
        <v>- - -</v>
      </c>
      <c r="N11" s="13"/>
      <c r="O11" s="66"/>
      <c r="P11" s="170">
        <f>Eingabe!R10</f>
        <v>0</v>
      </c>
      <c r="Q11" s="171"/>
      <c r="R11" s="13" t="str">
        <f>IF(ISNUMBER(Eingabe!S10),(Eingabe!S10),"- - -")</f>
        <v>- - -</v>
      </c>
      <c r="S11" s="13"/>
      <c r="T11" s="66"/>
      <c r="U11" s="170">
        <f>Eingabe!W10</f>
        <v>0</v>
      </c>
      <c r="V11" s="171"/>
      <c r="W11" s="13" t="str">
        <f>IF(ISNUMBER(Eingabe!X10),(Eingabe!X10),"- - -")</f>
        <v>- - -</v>
      </c>
      <c r="X11" s="13"/>
      <c r="Y11" s="27"/>
      <c r="Z11" s="79"/>
      <c r="AA11" s="170">
        <f>Eingabe!AC10</f>
        <v>0</v>
      </c>
      <c r="AB11" s="171"/>
      <c r="AC11" s="13" t="str">
        <f>IF(ISNUMBER(Eingabe!AD10),(Eingabe!AD10),"- - -")</f>
        <v>- - -</v>
      </c>
      <c r="AD11" s="13"/>
      <c r="AE11" s="66"/>
      <c r="AF11" s="170">
        <f>Eingabe!AH10</f>
        <v>0</v>
      </c>
      <c r="AG11" s="171"/>
      <c r="AH11" s="13" t="str">
        <f>IF(ISNUMBER(Eingabe!AI10),(Eingabe!AI10),"- - -")</f>
        <v>- - -</v>
      </c>
      <c r="AI11" s="13"/>
      <c r="AJ11" s="71"/>
    </row>
    <row r="12" spans="1:38" ht="20.100000000000001" customHeight="1" x14ac:dyDescent="0.2">
      <c r="A12" s="180">
        <f>Eingabe!C11</f>
        <v>0</v>
      </c>
      <c r="B12" s="171"/>
      <c r="C12" s="13" t="str">
        <f>IF(ISNUMBER(Eingabe!D11),(Eingabe!D11),"- - -")</f>
        <v>- - -</v>
      </c>
      <c r="D12" s="13"/>
      <c r="E12" s="34"/>
      <c r="F12" s="170">
        <f>Eingabe!H11</f>
        <v>0</v>
      </c>
      <c r="G12" s="171"/>
      <c r="H12" s="13" t="str">
        <f>IF(ISNUMBER(Eingabe!I11),(Eingabe!I11),"- - -")</f>
        <v>- - -</v>
      </c>
      <c r="I12" s="13"/>
      <c r="J12" s="66"/>
      <c r="K12" s="170">
        <f>Eingabe!M11</f>
        <v>0</v>
      </c>
      <c r="L12" s="171"/>
      <c r="M12" s="13" t="str">
        <f>IF(ISNUMBER(Eingabe!N11),(Eingabe!N11),"- - -")</f>
        <v>- - -</v>
      </c>
      <c r="N12" s="13"/>
      <c r="O12" s="66"/>
      <c r="P12" s="170">
        <f>Eingabe!R11</f>
        <v>0</v>
      </c>
      <c r="Q12" s="171"/>
      <c r="R12" s="13" t="str">
        <f>IF(ISNUMBER(Eingabe!S11),(Eingabe!S11),"- - -")</f>
        <v>- - -</v>
      </c>
      <c r="S12" s="13"/>
      <c r="T12" s="66"/>
      <c r="U12" s="170">
        <f>Eingabe!W11</f>
        <v>0</v>
      </c>
      <c r="V12" s="171"/>
      <c r="W12" s="13" t="str">
        <f>IF(ISNUMBER(Eingabe!X11),(Eingabe!X11),"- - -")</f>
        <v>- - -</v>
      </c>
      <c r="X12" s="13"/>
      <c r="Y12" s="27"/>
      <c r="Z12" s="79"/>
      <c r="AA12" s="170">
        <f>Eingabe!AC11</f>
        <v>0</v>
      </c>
      <c r="AB12" s="171"/>
      <c r="AC12" s="13" t="str">
        <f>IF(ISNUMBER(Eingabe!AD11),(Eingabe!AD11),"- - -")</f>
        <v>- - -</v>
      </c>
      <c r="AD12" s="13"/>
      <c r="AE12" s="66"/>
      <c r="AF12" s="170">
        <f>Eingabe!AH11</f>
        <v>0</v>
      </c>
      <c r="AG12" s="171"/>
      <c r="AH12" s="13" t="str">
        <f>IF(ISNUMBER(Eingabe!AI11),(Eingabe!AI11),"- - -")</f>
        <v>- - -</v>
      </c>
      <c r="AI12" s="13"/>
      <c r="AJ12" s="71"/>
    </row>
    <row r="13" spans="1:38" ht="20.100000000000001" customHeight="1" x14ac:dyDescent="0.2">
      <c r="A13" s="180">
        <f>Eingabe!C12</f>
        <v>0</v>
      </c>
      <c r="B13" s="171"/>
      <c r="C13" s="13" t="str">
        <f>IF(ISNUMBER(Eingabe!D12),(Eingabe!D12),"- - -")</f>
        <v>- - -</v>
      </c>
      <c r="D13" s="13"/>
      <c r="E13" s="34"/>
      <c r="F13" s="170">
        <f>Eingabe!H12</f>
        <v>0</v>
      </c>
      <c r="G13" s="171"/>
      <c r="H13" s="13" t="str">
        <f>IF(ISNUMBER(Eingabe!I12),(Eingabe!I12),"- - -")</f>
        <v>- - -</v>
      </c>
      <c r="I13" s="13"/>
      <c r="J13" s="66"/>
      <c r="K13" s="170">
        <f>Eingabe!M12</f>
        <v>0</v>
      </c>
      <c r="L13" s="171"/>
      <c r="M13" s="13" t="str">
        <f>IF(ISNUMBER(Eingabe!N12),(Eingabe!N12),"- - -")</f>
        <v>- - -</v>
      </c>
      <c r="N13" s="13"/>
      <c r="O13" s="66"/>
      <c r="P13" s="170">
        <f>Eingabe!R12</f>
        <v>0</v>
      </c>
      <c r="Q13" s="171"/>
      <c r="R13" s="13" t="str">
        <f>IF(ISNUMBER(Eingabe!S12),(Eingabe!S12),"- - -")</f>
        <v>- - -</v>
      </c>
      <c r="S13" s="13"/>
      <c r="T13" s="66"/>
      <c r="U13" s="170">
        <f>Eingabe!W12</f>
        <v>0</v>
      </c>
      <c r="V13" s="171"/>
      <c r="W13" s="13" t="str">
        <f>IF(ISNUMBER(Eingabe!X12),(Eingabe!X12),"- - -")</f>
        <v>- - -</v>
      </c>
      <c r="X13" s="13"/>
      <c r="Y13" s="27"/>
      <c r="Z13" s="79"/>
      <c r="AA13" s="170">
        <f>Eingabe!AC12</f>
        <v>0</v>
      </c>
      <c r="AB13" s="171"/>
      <c r="AC13" s="13" t="str">
        <f>IF(ISNUMBER(Eingabe!AD12),(Eingabe!AD12),"- - -")</f>
        <v>- - -</v>
      </c>
      <c r="AD13" s="13"/>
      <c r="AE13" s="66"/>
      <c r="AF13" s="170">
        <f>Eingabe!AH12</f>
        <v>0</v>
      </c>
      <c r="AG13" s="171"/>
      <c r="AH13" s="13" t="str">
        <f>IF(ISNUMBER(Eingabe!AI12),(Eingabe!AI12),"- - -")</f>
        <v>- - -</v>
      </c>
      <c r="AI13" s="13"/>
      <c r="AJ13" s="71"/>
    </row>
    <row r="14" spans="1:38" ht="20.100000000000001" customHeight="1" x14ac:dyDescent="0.2">
      <c r="A14" s="180">
        <f>Eingabe!C13</f>
        <v>0</v>
      </c>
      <c r="B14" s="171"/>
      <c r="C14" s="13" t="str">
        <f>IF(ISNUMBER(Eingabe!D13),(Eingabe!D13),"- - -")</f>
        <v>- - -</v>
      </c>
      <c r="D14" s="13"/>
      <c r="E14" s="34"/>
      <c r="F14" s="170">
        <f>Eingabe!H13</f>
        <v>0</v>
      </c>
      <c r="G14" s="171"/>
      <c r="H14" s="13" t="str">
        <f>IF(ISNUMBER(Eingabe!I13),(Eingabe!I13),"- - -")</f>
        <v>- - -</v>
      </c>
      <c r="I14" s="13"/>
      <c r="J14" s="66"/>
      <c r="K14" s="170">
        <f>Eingabe!M13</f>
        <v>0</v>
      </c>
      <c r="L14" s="171"/>
      <c r="M14" s="13" t="str">
        <f>IF(ISNUMBER(Eingabe!N13),(Eingabe!N13),"- - -")</f>
        <v>- - -</v>
      </c>
      <c r="N14" s="13"/>
      <c r="O14" s="66"/>
      <c r="P14" s="170">
        <f>Eingabe!R13</f>
        <v>0</v>
      </c>
      <c r="Q14" s="171"/>
      <c r="R14" s="13" t="str">
        <f>IF(ISNUMBER(Eingabe!S13),(Eingabe!S13),"- - -")</f>
        <v>- - -</v>
      </c>
      <c r="S14" s="13"/>
      <c r="T14" s="66"/>
      <c r="U14" s="170">
        <f>Eingabe!W13</f>
        <v>0</v>
      </c>
      <c r="V14" s="171"/>
      <c r="W14" s="13" t="str">
        <f>IF(ISNUMBER(Eingabe!X13),(Eingabe!X13),"- - -")</f>
        <v>- - -</v>
      </c>
      <c r="X14" s="13"/>
      <c r="Y14" s="27"/>
      <c r="Z14" s="79"/>
      <c r="AA14" s="170">
        <f>Eingabe!AC13</f>
        <v>0</v>
      </c>
      <c r="AB14" s="171"/>
      <c r="AC14" s="13" t="str">
        <f>IF(ISNUMBER(Eingabe!AD13),(Eingabe!AD13),"- - -")</f>
        <v>- - -</v>
      </c>
      <c r="AD14" s="13"/>
      <c r="AE14" s="66"/>
      <c r="AF14" s="170">
        <f>Eingabe!AH13</f>
        <v>0</v>
      </c>
      <c r="AG14" s="171"/>
      <c r="AH14" s="13" t="str">
        <f>IF(ISNUMBER(Eingabe!AI13),(Eingabe!AI13),"- - -")</f>
        <v>- - -</v>
      </c>
      <c r="AI14" s="13"/>
      <c r="AJ14" s="71"/>
    </row>
    <row r="15" spans="1:38" ht="20.100000000000001" customHeight="1" x14ac:dyDescent="0.2">
      <c r="A15" s="180">
        <f>Eingabe!C14</f>
        <v>0</v>
      </c>
      <c r="B15" s="171"/>
      <c r="C15" s="13" t="str">
        <f>IF(ISNUMBER(Eingabe!D14),(Eingabe!D14),"- - -")</f>
        <v>- - -</v>
      </c>
      <c r="D15" s="13"/>
      <c r="E15" s="34"/>
      <c r="F15" s="170">
        <f>Eingabe!H14</f>
        <v>0</v>
      </c>
      <c r="G15" s="171"/>
      <c r="H15" s="13" t="str">
        <f>IF(ISNUMBER(Eingabe!I14),(Eingabe!I14),"- - -")</f>
        <v>- - -</v>
      </c>
      <c r="I15" s="13"/>
      <c r="J15" s="66"/>
      <c r="K15" s="170">
        <f>Eingabe!M14</f>
        <v>0</v>
      </c>
      <c r="L15" s="171"/>
      <c r="M15" s="13" t="str">
        <f>IF(ISNUMBER(Eingabe!N14),(Eingabe!N14),"- - -")</f>
        <v>- - -</v>
      </c>
      <c r="N15" s="13"/>
      <c r="O15" s="66"/>
      <c r="P15" s="170">
        <f>Eingabe!R14</f>
        <v>0</v>
      </c>
      <c r="Q15" s="171"/>
      <c r="R15" s="13" t="str">
        <f>IF(ISNUMBER(Eingabe!S14),(Eingabe!S14),"- - -")</f>
        <v>- - -</v>
      </c>
      <c r="S15" s="13"/>
      <c r="T15" s="66"/>
      <c r="U15" s="170">
        <f>Eingabe!W14</f>
        <v>0</v>
      </c>
      <c r="V15" s="171"/>
      <c r="W15" s="13" t="str">
        <f>IF(ISNUMBER(Eingabe!X14),(Eingabe!X14),"- - -")</f>
        <v>- - -</v>
      </c>
      <c r="X15" s="13"/>
      <c r="Y15" s="27"/>
      <c r="Z15" s="79"/>
      <c r="AA15" s="170">
        <f>Eingabe!AC14</f>
        <v>0</v>
      </c>
      <c r="AB15" s="171"/>
      <c r="AC15" s="13" t="str">
        <f>IF(ISNUMBER(Eingabe!AD14),(Eingabe!AD14),"- - -")</f>
        <v>- - -</v>
      </c>
      <c r="AD15" s="13"/>
      <c r="AE15" s="66"/>
      <c r="AF15" s="170">
        <f>Eingabe!AH14</f>
        <v>0</v>
      </c>
      <c r="AG15" s="171"/>
      <c r="AH15" s="13" t="str">
        <f>IF(ISNUMBER(Eingabe!AI14),(Eingabe!AI14),"- - -")</f>
        <v>- - -</v>
      </c>
      <c r="AI15" s="13"/>
      <c r="AJ15" s="71"/>
    </row>
    <row r="16" spans="1:38" ht="20.100000000000001" customHeight="1" x14ac:dyDescent="0.2">
      <c r="A16" s="180">
        <f>Eingabe!C15</f>
        <v>0</v>
      </c>
      <c r="B16" s="171"/>
      <c r="C16" s="13" t="str">
        <f>IF(ISNUMBER(Eingabe!D15),(Eingabe!D15),"- - -")</f>
        <v>- - -</v>
      </c>
      <c r="D16" s="13"/>
      <c r="E16" s="34"/>
      <c r="F16" s="170">
        <f>Eingabe!H15</f>
        <v>0</v>
      </c>
      <c r="G16" s="171"/>
      <c r="H16" s="13" t="str">
        <f>IF(ISNUMBER(Eingabe!I15),(Eingabe!I15),"- - -")</f>
        <v>- - -</v>
      </c>
      <c r="I16" s="13"/>
      <c r="J16" s="66"/>
      <c r="K16" s="170">
        <f>Eingabe!M15</f>
        <v>0</v>
      </c>
      <c r="L16" s="171"/>
      <c r="M16" s="13" t="str">
        <f>IF(ISNUMBER(Eingabe!N15),(Eingabe!N15),"- - -")</f>
        <v>- - -</v>
      </c>
      <c r="N16" s="13"/>
      <c r="O16" s="66"/>
      <c r="P16" s="170">
        <f>Eingabe!R15</f>
        <v>0</v>
      </c>
      <c r="Q16" s="171"/>
      <c r="R16" s="13" t="str">
        <f>IF(ISNUMBER(Eingabe!S15),(Eingabe!S15),"- - -")</f>
        <v>- - -</v>
      </c>
      <c r="S16" s="13"/>
      <c r="T16" s="66"/>
      <c r="U16" s="170">
        <f>Eingabe!W15</f>
        <v>0</v>
      </c>
      <c r="V16" s="171"/>
      <c r="W16" s="13" t="str">
        <f>IF(ISNUMBER(Eingabe!X15),(Eingabe!X15),"- - -")</f>
        <v>- - -</v>
      </c>
      <c r="X16" s="13"/>
      <c r="Y16" s="27"/>
      <c r="Z16" s="79"/>
      <c r="AA16" s="170">
        <f>Eingabe!AC15</f>
        <v>0</v>
      </c>
      <c r="AB16" s="171"/>
      <c r="AC16" s="13" t="str">
        <f>IF(ISNUMBER(Eingabe!AD15),(Eingabe!AD15),"- - -")</f>
        <v>- - -</v>
      </c>
      <c r="AD16" s="13"/>
      <c r="AE16" s="66"/>
      <c r="AF16" s="170">
        <f>Eingabe!AH15</f>
        <v>0</v>
      </c>
      <c r="AG16" s="171"/>
      <c r="AH16" s="13" t="str">
        <f>IF(ISNUMBER(Eingabe!AI15),(Eingabe!AI15),"- - -")</f>
        <v>- - -</v>
      </c>
      <c r="AI16" s="13"/>
      <c r="AJ16" s="71"/>
    </row>
    <row r="17" spans="1:36" ht="20.100000000000001" customHeight="1" x14ac:dyDescent="0.2">
      <c r="A17" s="180">
        <f>Eingabe!C16</f>
        <v>0</v>
      </c>
      <c r="B17" s="171"/>
      <c r="C17" s="13" t="str">
        <f>IF(ISNUMBER(Eingabe!D16),(Eingabe!D16),"- - -")</f>
        <v>- - -</v>
      </c>
      <c r="D17" s="13"/>
      <c r="E17" s="34"/>
      <c r="F17" s="170">
        <f>Eingabe!H16</f>
        <v>0</v>
      </c>
      <c r="G17" s="171"/>
      <c r="H17" s="13" t="str">
        <f>IF(ISNUMBER(Eingabe!I16),(Eingabe!I16),"- - -")</f>
        <v>- - -</v>
      </c>
      <c r="I17" s="13"/>
      <c r="J17" s="66"/>
      <c r="K17" s="170">
        <f>Eingabe!M16</f>
        <v>0</v>
      </c>
      <c r="L17" s="171"/>
      <c r="M17" s="13" t="str">
        <f>IF(ISNUMBER(Eingabe!N16),(Eingabe!N16),"- - -")</f>
        <v>- - -</v>
      </c>
      <c r="N17" s="13"/>
      <c r="O17" s="66"/>
      <c r="P17" s="170">
        <f>Eingabe!R16</f>
        <v>0</v>
      </c>
      <c r="Q17" s="171"/>
      <c r="R17" s="13" t="str">
        <f>IF(ISNUMBER(Eingabe!S16),(Eingabe!S16),"- - -")</f>
        <v>- - -</v>
      </c>
      <c r="S17" s="13"/>
      <c r="T17" s="66"/>
      <c r="U17" s="170">
        <f>Eingabe!W16</f>
        <v>0</v>
      </c>
      <c r="V17" s="171"/>
      <c r="W17" s="13" t="str">
        <f>IF(ISNUMBER(Eingabe!X16),(Eingabe!X16),"- - -")</f>
        <v>- - -</v>
      </c>
      <c r="X17" s="13"/>
      <c r="Y17" s="27"/>
      <c r="Z17" s="79"/>
      <c r="AA17" s="170">
        <f>Eingabe!AC16</f>
        <v>0</v>
      </c>
      <c r="AB17" s="171"/>
      <c r="AC17" s="13" t="str">
        <f>IF(ISNUMBER(Eingabe!AD16),(Eingabe!AD16),"- - -")</f>
        <v>- - -</v>
      </c>
      <c r="AD17" s="13"/>
      <c r="AE17" s="66"/>
      <c r="AF17" s="170">
        <f>Eingabe!AH16</f>
        <v>0</v>
      </c>
      <c r="AG17" s="171"/>
      <c r="AH17" s="13" t="str">
        <f>IF(ISNUMBER(Eingabe!AI16),(Eingabe!AI16),"- - -")</f>
        <v>- - -</v>
      </c>
      <c r="AI17" s="13"/>
      <c r="AJ17" s="71"/>
    </row>
    <row r="18" spans="1:36" ht="20.100000000000001" customHeight="1" x14ac:dyDescent="0.2">
      <c r="A18" s="180">
        <f>Eingabe!C17</f>
        <v>0</v>
      </c>
      <c r="B18" s="171"/>
      <c r="C18" s="13" t="str">
        <f>IF(ISNUMBER(Eingabe!D17),(Eingabe!D17),"- - -")</f>
        <v>- - -</v>
      </c>
      <c r="D18" s="13"/>
      <c r="E18" s="34"/>
      <c r="F18" s="170">
        <f>Eingabe!H17</f>
        <v>0</v>
      </c>
      <c r="G18" s="171"/>
      <c r="H18" s="13" t="str">
        <f>IF(ISNUMBER(Eingabe!I17),(Eingabe!I17),"- - -")</f>
        <v>- - -</v>
      </c>
      <c r="I18" s="13"/>
      <c r="J18" s="66"/>
      <c r="K18" s="170">
        <f>Eingabe!M17</f>
        <v>0</v>
      </c>
      <c r="L18" s="171"/>
      <c r="M18" s="13" t="str">
        <f>IF(ISNUMBER(Eingabe!N17),(Eingabe!N17),"- - -")</f>
        <v>- - -</v>
      </c>
      <c r="N18" s="13"/>
      <c r="O18" s="66"/>
      <c r="P18" s="170">
        <f>Eingabe!R17</f>
        <v>0</v>
      </c>
      <c r="Q18" s="171"/>
      <c r="R18" s="13" t="str">
        <f>IF(ISNUMBER(Eingabe!S17),(Eingabe!S17),"- - -")</f>
        <v>- - -</v>
      </c>
      <c r="S18" s="13"/>
      <c r="T18" s="66"/>
      <c r="U18" s="170">
        <f>Eingabe!W17</f>
        <v>0</v>
      </c>
      <c r="V18" s="171"/>
      <c r="W18" s="13" t="str">
        <f>IF(ISNUMBER(Eingabe!X17),(Eingabe!X17),"- - -")</f>
        <v>- - -</v>
      </c>
      <c r="X18" s="13"/>
      <c r="Y18" s="27"/>
      <c r="Z18" s="79"/>
      <c r="AA18" s="170">
        <f>Eingabe!AC17</f>
        <v>0</v>
      </c>
      <c r="AB18" s="171"/>
      <c r="AC18" s="13" t="str">
        <f>IF(ISNUMBER(Eingabe!AD17),(Eingabe!AD17),"- - -")</f>
        <v>- - -</v>
      </c>
      <c r="AD18" s="13"/>
      <c r="AE18" s="66"/>
      <c r="AF18" s="170">
        <f>Eingabe!AH17</f>
        <v>0</v>
      </c>
      <c r="AG18" s="171"/>
      <c r="AH18" s="13" t="str">
        <f>IF(ISNUMBER(Eingabe!AI17),(Eingabe!AI17),"- - -")</f>
        <v>- - -</v>
      </c>
      <c r="AI18" s="13"/>
      <c r="AJ18" s="71"/>
    </row>
    <row r="19" spans="1:36" ht="20.100000000000001" customHeight="1" x14ac:dyDescent="0.2">
      <c r="A19" s="180">
        <f>Eingabe!C18</f>
        <v>0</v>
      </c>
      <c r="B19" s="171"/>
      <c r="C19" s="13" t="str">
        <f>IF(ISNUMBER(Eingabe!D18),(Eingabe!D18),"- - -")</f>
        <v>- - -</v>
      </c>
      <c r="D19" s="13"/>
      <c r="E19" s="34"/>
      <c r="F19" s="170">
        <f>Eingabe!H18</f>
        <v>0</v>
      </c>
      <c r="G19" s="171"/>
      <c r="H19" s="13" t="str">
        <f>IF(ISNUMBER(Eingabe!I18),(Eingabe!I18),"- - -")</f>
        <v>- - -</v>
      </c>
      <c r="I19" s="13"/>
      <c r="J19" s="66"/>
      <c r="K19" s="170">
        <f>Eingabe!M18</f>
        <v>0</v>
      </c>
      <c r="L19" s="171"/>
      <c r="M19" s="13" t="str">
        <f>IF(ISNUMBER(Eingabe!N18),(Eingabe!N18),"- - -")</f>
        <v>- - -</v>
      </c>
      <c r="N19" s="13"/>
      <c r="O19" s="66"/>
      <c r="P19" s="170">
        <f>Eingabe!R18</f>
        <v>0</v>
      </c>
      <c r="Q19" s="171"/>
      <c r="R19" s="13" t="str">
        <f>IF(ISNUMBER(Eingabe!S18),(Eingabe!S18),"- - -")</f>
        <v>- - -</v>
      </c>
      <c r="S19" s="13"/>
      <c r="T19" s="66"/>
      <c r="U19" s="170">
        <f>Eingabe!W18</f>
        <v>0</v>
      </c>
      <c r="V19" s="171"/>
      <c r="W19" s="13" t="str">
        <f>IF(ISNUMBER(Eingabe!X18),(Eingabe!X18),"- - -")</f>
        <v>- - -</v>
      </c>
      <c r="X19" s="13"/>
      <c r="Y19" s="27"/>
      <c r="Z19" s="79"/>
      <c r="AA19" s="170">
        <f>Eingabe!AC18</f>
        <v>0</v>
      </c>
      <c r="AB19" s="171"/>
      <c r="AC19" s="13" t="str">
        <f>IF(ISNUMBER(Eingabe!AD18),(Eingabe!AD18),"- - -")</f>
        <v>- - -</v>
      </c>
      <c r="AD19" s="13"/>
      <c r="AE19" s="66"/>
      <c r="AF19" s="170">
        <f>Eingabe!AH18</f>
        <v>0</v>
      </c>
      <c r="AG19" s="171"/>
      <c r="AH19" s="13" t="str">
        <f>IF(ISNUMBER(Eingabe!AI18),(Eingabe!AI18),"- - -")</f>
        <v>- - -</v>
      </c>
      <c r="AI19" s="13"/>
      <c r="AJ19" s="71"/>
    </row>
    <row r="20" spans="1:36" ht="20.100000000000001" customHeight="1" x14ac:dyDescent="0.2">
      <c r="A20" s="180">
        <f>Eingabe!C19</f>
        <v>0</v>
      </c>
      <c r="B20" s="171"/>
      <c r="C20" s="13" t="str">
        <f>IF(ISNUMBER(Eingabe!D19),(Eingabe!D19),"- - -")</f>
        <v>- - -</v>
      </c>
      <c r="D20" s="13"/>
      <c r="E20" s="34"/>
      <c r="F20" s="170">
        <f>Eingabe!H19</f>
        <v>0</v>
      </c>
      <c r="G20" s="171"/>
      <c r="H20" s="13" t="str">
        <f>IF(ISNUMBER(Eingabe!I19),(Eingabe!I19),"- - -")</f>
        <v>- - -</v>
      </c>
      <c r="I20" s="13"/>
      <c r="J20" s="66"/>
      <c r="K20" s="170">
        <f>Eingabe!M19</f>
        <v>0</v>
      </c>
      <c r="L20" s="171"/>
      <c r="M20" s="13" t="str">
        <f>IF(ISNUMBER(Eingabe!N19),(Eingabe!N19),"- - -")</f>
        <v>- - -</v>
      </c>
      <c r="N20" s="13"/>
      <c r="O20" s="66"/>
      <c r="P20" s="170">
        <f>Eingabe!R19</f>
        <v>0</v>
      </c>
      <c r="Q20" s="171"/>
      <c r="R20" s="13" t="str">
        <f>IF(ISNUMBER(Eingabe!S19),(Eingabe!S19),"- - -")</f>
        <v>- - -</v>
      </c>
      <c r="S20" s="13"/>
      <c r="T20" s="66"/>
      <c r="U20" s="170">
        <f>Eingabe!W19</f>
        <v>0</v>
      </c>
      <c r="V20" s="171"/>
      <c r="W20" s="13" t="str">
        <f>IF(ISNUMBER(Eingabe!X19),(Eingabe!X19),"- - -")</f>
        <v>- - -</v>
      </c>
      <c r="X20" s="13"/>
      <c r="Y20" s="27"/>
      <c r="Z20" s="79"/>
      <c r="AA20" s="170">
        <f>Eingabe!AC19</f>
        <v>0</v>
      </c>
      <c r="AB20" s="171"/>
      <c r="AC20" s="13" t="str">
        <f>IF(ISNUMBER(Eingabe!AD19),(Eingabe!AD19),"- - -")</f>
        <v>- - -</v>
      </c>
      <c r="AD20" s="13"/>
      <c r="AE20" s="66"/>
      <c r="AF20" s="170">
        <f>Eingabe!AH19</f>
        <v>0</v>
      </c>
      <c r="AG20" s="171"/>
      <c r="AH20" s="13" t="str">
        <f>IF(ISNUMBER(Eingabe!AI19),(Eingabe!AI19),"- - -")</f>
        <v>- - -</v>
      </c>
      <c r="AI20" s="13"/>
      <c r="AJ20" s="71"/>
    </row>
    <row r="21" spans="1:36" ht="20.100000000000001" customHeight="1" x14ac:dyDescent="0.2">
      <c r="A21" s="180">
        <f>Eingabe!C20</f>
        <v>0</v>
      </c>
      <c r="B21" s="171"/>
      <c r="C21" s="13" t="str">
        <f>IF(ISNUMBER(Eingabe!D20),(Eingabe!D20),"- - -")</f>
        <v>- - -</v>
      </c>
      <c r="D21" s="13"/>
      <c r="E21" s="34"/>
      <c r="F21" s="170">
        <f>Eingabe!H20</f>
        <v>0</v>
      </c>
      <c r="G21" s="171"/>
      <c r="H21" s="13" t="str">
        <f>IF(ISNUMBER(Eingabe!I20),(Eingabe!I20),"- - -")</f>
        <v>- - -</v>
      </c>
      <c r="I21" s="13"/>
      <c r="J21" s="66"/>
      <c r="K21" s="170">
        <f>Eingabe!M20</f>
        <v>0</v>
      </c>
      <c r="L21" s="171"/>
      <c r="M21" s="13" t="str">
        <f>IF(ISNUMBER(Eingabe!N20),(Eingabe!N20),"- - -")</f>
        <v>- - -</v>
      </c>
      <c r="N21" s="13"/>
      <c r="O21" s="66"/>
      <c r="P21" s="170">
        <f>Eingabe!R20</f>
        <v>0</v>
      </c>
      <c r="Q21" s="171"/>
      <c r="R21" s="13" t="str">
        <f>IF(ISNUMBER(Eingabe!S20),(Eingabe!S20),"- - -")</f>
        <v>- - -</v>
      </c>
      <c r="S21" s="13"/>
      <c r="T21" s="66"/>
      <c r="U21" s="170">
        <f>Eingabe!W20</f>
        <v>0</v>
      </c>
      <c r="V21" s="171"/>
      <c r="W21" s="13" t="str">
        <f>IF(ISNUMBER(Eingabe!X20),(Eingabe!X20),"- - -")</f>
        <v>- - -</v>
      </c>
      <c r="X21" s="13"/>
      <c r="Y21" s="27"/>
      <c r="Z21" s="79"/>
      <c r="AA21" s="170">
        <f>Eingabe!AC20</f>
        <v>0</v>
      </c>
      <c r="AB21" s="171"/>
      <c r="AC21" s="13" t="str">
        <f>IF(ISNUMBER(Eingabe!AD20),(Eingabe!AD20),"- - -")</f>
        <v>- - -</v>
      </c>
      <c r="AD21" s="13"/>
      <c r="AE21" s="66"/>
      <c r="AF21" s="170">
        <f>Eingabe!AH20</f>
        <v>0</v>
      </c>
      <c r="AG21" s="171"/>
      <c r="AH21" s="13" t="str">
        <f>IF(ISNUMBER(Eingabe!AI20),(Eingabe!AI20),"- - -")</f>
        <v>- - -</v>
      </c>
      <c r="AI21" s="13"/>
      <c r="AJ21" s="71"/>
    </row>
    <row r="22" spans="1:36" ht="20.100000000000001" customHeight="1" x14ac:dyDescent="0.2">
      <c r="A22" s="180">
        <f>Eingabe!C21</f>
        <v>0</v>
      </c>
      <c r="B22" s="171"/>
      <c r="C22" s="13" t="str">
        <f>IF(ISNUMBER(Eingabe!D21),(Eingabe!D21),"- - -")</f>
        <v>- - -</v>
      </c>
      <c r="D22" s="13"/>
      <c r="E22" s="34"/>
      <c r="F22" s="170">
        <f>Eingabe!H21</f>
        <v>0</v>
      </c>
      <c r="G22" s="171"/>
      <c r="H22" s="13" t="str">
        <f>IF(ISNUMBER(Eingabe!I21),(Eingabe!I21),"- - -")</f>
        <v>- - -</v>
      </c>
      <c r="I22" s="13"/>
      <c r="J22" s="66"/>
      <c r="K22" s="170">
        <f>Eingabe!M21</f>
        <v>0</v>
      </c>
      <c r="L22" s="171"/>
      <c r="M22" s="13" t="str">
        <f>IF(ISNUMBER(Eingabe!N21),(Eingabe!N21),"- - -")</f>
        <v>- - -</v>
      </c>
      <c r="N22" s="13"/>
      <c r="O22" s="66"/>
      <c r="P22" s="170">
        <f>Eingabe!R21</f>
        <v>0</v>
      </c>
      <c r="Q22" s="171"/>
      <c r="R22" s="13" t="str">
        <f>IF(ISNUMBER(Eingabe!S21),(Eingabe!S21),"- - -")</f>
        <v>- - -</v>
      </c>
      <c r="S22" s="13"/>
      <c r="T22" s="66"/>
      <c r="U22" s="170">
        <f>Eingabe!W21</f>
        <v>0</v>
      </c>
      <c r="V22" s="171"/>
      <c r="W22" s="13" t="str">
        <f>IF(ISNUMBER(Eingabe!X21),(Eingabe!X21),"- - -")</f>
        <v>- - -</v>
      </c>
      <c r="X22" s="13"/>
      <c r="Y22" s="27"/>
      <c r="Z22" s="79"/>
      <c r="AA22" s="170">
        <f>Eingabe!AC21</f>
        <v>0</v>
      </c>
      <c r="AB22" s="171"/>
      <c r="AC22" s="13" t="str">
        <f>IF(ISNUMBER(Eingabe!AD21),(Eingabe!AD21),"- - -")</f>
        <v>- - -</v>
      </c>
      <c r="AD22" s="13"/>
      <c r="AE22" s="66"/>
      <c r="AF22" s="170">
        <f>Eingabe!AH21</f>
        <v>0</v>
      </c>
      <c r="AG22" s="171"/>
      <c r="AH22" s="13" t="str">
        <f>IF(ISNUMBER(Eingabe!AI21),(Eingabe!AI21),"- - -")</f>
        <v>- - -</v>
      </c>
      <c r="AI22" s="13"/>
      <c r="AJ22" s="71"/>
    </row>
    <row r="23" spans="1:36" ht="20.100000000000001" customHeight="1" x14ac:dyDescent="0.2">
      <c r="A23" s="180">
        <f>Eingabe!C22</f>
        <v>0</v>
      </c>
      <c r="B23" s="171"/>
      <c r="C23" s="13" t="str">
        <f>IF(ISNUMBER(Eingabe!D22),(Eingabe!D22),"- - -")</f>
        <v>- - -</v>
      </c>
      <c r="D23" s="13"/>
      <c r="E23" s="34"/>
      <c r="F23" s="170">
        <f>Eingabe!H22</f>
        <v>0</v>
      </c>
      <c r="G23" s="171"/>
      <c r="H23" s="13" t="str">
        <f>IF(ISNUMBER(Eingabe!I22),(Eingabe!I22),"- - -")</f>
        <v>- - -</v>
      </c>
      <c r="I23" s="13"/>
      <c r="J23" s="66"/>
      <c r="K23" s="170">
        <f>Eingabe!M22</f>
        <v>0</v>
      </c>
      <c r="L23" s="171"/>
      <c r="M23" s="13" t="str">
        <f>IF(ISNUMBER(Eingabe!N22),(Eingabe!N22),"- - -")</f>
        <v>- - -</v>
      </c>
      <c r="N23" s="13"/>
      <c r="O23" s="66"/>
      <c r="P23" s="170">
        <f>Eingabe!R22</f>
        <v>0</v>
      </c>
      <c r="Q23" s="171"/>
      <c r="R23" s="13" t="str">
        <f>IF(ISNUMBER(Eingabe!S22),(Eingabe!S22),"- - -")</f>
        <v>- - -</v>
      </c>
      <c r="S23" s="13"/>
      <c r="T23" s="66"/>
      <c r="U23" s="170">
        <f>Eingabe!W22</f>
        <v>0</v>
      </c>
      <c r="V23" s="171"/>
      <c r="W23" s="13" t="str">
        <f>IF(ISNUMBER(Eingabe!X22),(Eingabe!X22),"- - -")</f>
        <v>- - -</v>
      </c>
      <c r="X23" s="13"/>
      <c r="Y23" s="27"/>
      <c r="Z23" s="79"/>
      <c r="AA23" s="170">
        <f>Eingabe!AC22</f>
        <v>0</v>
      </c>
      <c r="AB23" s="171"/>
      <c r="AC23" s="13" t="str">
        <f>IF(ISNUMBER(Eingabe!AD22),(Eingabe!AD22),"- - -")</f>
        <v>- - -</v>
      </c>
      <c r="AD23" s="13"/>
      <c r="AE23" s="66"/>
      <c r="AF23" s="170">
        <f>Eingabe!AH22</f>
        <v>0</v>
      </c>
      <c r="AG23" s="171"/>
      <c r="AH23" s="13" t="str">
        <f>IF(ISNUMBER(Eingabe!AI22),(Eingabe!AI22),"- - -")</f>
        <v>- - -</v>
      </c>
      <c r="AI23" s="13"/>
      <c r="AJ23" s="71"/>
    </row>
    <row r="24" spans="1:36" ht="20.100000000000001" customHeight="1" thickBot="1" x14ac:dyDescent="0.25">
      <c r="A24" s="47">
        <f>Eingabe!C25</f>
        <v>0</v>
      </c>
      <c r="B24" s="42" t="s">
        <v>69</v>
      </c>
      <c r="C24" s="43" t="s">
        <v>68</v>
      </c>
      <c r="D24" s="43"/>
      <c r="E24" s="45"/>
      <c r="F24" s="67">
        <f>Eingabe!H25</f>
        <v>0</v>
      </c>
      <c r="G24" s="42" t="s">
        <v>69</v>
      </c>
      <c r="H24" s="43" t="s">
        <v>68</v>
      </c>
      <c r="I24" s="43"/>
      <c r="J24" s="68"/>
      <c r="K24" s="67">
        <f>Eingabe!M25</f>
        <v>0</v>
      </c>
      <c r="L24" s="42" t="s">
        <v>69</v>
      </c>
      <c r="M24" s="43" t="s">
        <v>68</v>
      </c>
      <c r="N24" s="43"/>
      <c r="O24" s="68"/>
      <c r="P24" s="67">
        <f>Eingabe!R25</f>
        <v>0</v>
      </c>
      <c r="Q24" s="42" t="s">
        <v>69</v>
      </c>
      <c r="R24" s="43" t="s">
        <v>68</v>
      </c>
      <c r="S24" s="43"/>
      <c r="T24" s="68"/>
      <c r="U24" s="67">
        <f>Eingabe!W25</f>
        <v>0</v>
      </c>
      <c r="V24" s="42" t="s">
        <v>69</v>
      </c>
      <c r="W24" s="43" t="s">
        <v>68</v>
      </c>
      <c r="X24" s="43"/>
      <c r="Y24" s="44"/>
      <c r="Z24" s="80"/>
      <c r="AA24" s="67">
        <f>Eingabe!AC25</f>
        <v>0</v>
      </c>
      <c r="AB24" s="42" t="s">
        <v>69</v>
      </c>
      <c r="AC24" s="43" t="s">
        <v>68</v>
      </c>
      <c r="AD24" s="43"/>
      <c r="AE24" s="68"/>
      <c r="AF24" s="67">
        <f>Eingabe!AH25</f>
        <v>0</v>
      </c>
      <c r="AG24" s="42" t="s">
        <v>69</v>
      </c>
      <c r="AH24" s="43" t="s">
        <v>68</v>
      </c>
      <c r="AI24" s="43"/>
      <c r="AJ24" s="72"/>
    </row>
    <row r="25" spans="1:36" ht="20.100000000000001" customHeight="1" x14ac:dyDescent="0.2">
      <c r="A25" s="191" t="s">
        <v>78</v>
      </c>
      <c r="B25" s="192"/>
      <c r="C25" s="193" t="str">
        <f>IF(ISNUMBER(Eingabe!C26),(Eingabe!C26),"")</f>
        <v/>
      </c>
      <c r="D25" s="193"/>
      <c r="E25" s="95"/>
      <c r="F25" s="191" t="s">
        <v>78</v>
      </c>
      <c r="G25" s="192"/>
      <c r="H25" s="193" t="str">
        <f>IF(ISNUMBER(Eingabe!H26),(Eingabe!H26),"")</f>
        <v/>
      </c>
      <c r="I25" s="193"/>
      <c r="J25" s="95"/>
      <c r="K25" s="191" t="s">
        <v>78</v>
      </c>
      <c r="L25" s="192"/>
      <c r="M25" s="193" t="str">
        <f>IF(ISNUMBER(Eingabe!M26),(Eingabe!M26),"")</f>
        <v/>
      </c>
      <c r="N25" s="193"/>
      <c r="O25" s="95"/>
      <c r="P25" s="191" t="s">
        <v>78</v>
      </c>
      <c r="Q25" s="192"/>
      <c r="R25" s="193" t="str">
        <f>IF(ISNUMBER(Eingabe!R26),(Eingabe!R26),"")</f>
        <v/>
      </c>
      <c r="S25" s="193"/>
      <c r="T25" s="95"/>
      <c r="U25" s="191" t="s">
        <v>78</v>
      </c>
      <c r="V25" s="192"/>
      <c r="W25" s="193" t="str">
        <f>IF(ISNUMBER(Eingabe!W26),(Eingabe!W26),"")</f>
        <v/>
      </c>
      <c r="X25" s="193"/>
      <c r="Y25" s="95"/>
      <c r="Z25" s="96"/>
      <c r="AA25" s="191" t="s">
        <v>78</v>
      </c>
      <c r="AB25" s="192"/>
      <c r="AC25" s="193" t="str">
        <f>IF(ISNUMBER(Eingabe!AC26),(Eingabe!AC26),"")</f>
        <v/>
      </c>
      <c r="AD25" s="193"/>
      <c r="AE25" s="95"/>
      <c r="AF25" s="191" t="s">
        <v>78</v>
      </c>
      <c r="AG25" s="192"/>
      <c r="AH25" s="193" t="str">
        <f>IF(ISNUMBER(Eingabe!AH26),(Eingabe!AH26),"")</f>
        <v/>
      </c>
      <c r="AI25" s="193"/>
      <c r="AJ25" s="109"/>
    </row>
    <row r="26" spans="1:36" ht="20.100000000000001" customHeight="1" x14ac:dyDescent="0.2">
      <c r="A26" s="97"/>
      <c r="B26" s="98" t="s">
        <v>76</v>
      </c>
      <c r="C26" s="177" t="str">
        <f>IF(ISNUMBER(Eingabe!C27),(Eingabe!C27),"")</f>
        <v/>
      </c>
      <c r="D26" s="177"/>
      <c r="E26" s="95"/>
      <c r="F26" s="97"/>
      <c r="G26" s="98" t="s">
        <v>76</v>
      </c>
      <c r="H26" s="177" t="str">
        <f>IF(ISNUMBER(Eingabe!H27),(Eingabe!H27),"")</f>
        <v/>
      </c>
      <c r="I26" s="177"/>
      <c r="J26" s="95"/>
      <c r="K26" s="97"/>
      <c r="L26" s="98" t="s">
        <v>76</v>
      </c>
      <c r="M26" s="177" t="str">
        <f>IF(ISNUMBER(Eingabe!M27),(Eingabe!M27),"")</f>
        <v/>
      </c>
      <c r="N26" s="177"/>
      <c r="O26" s="95"/>
      <c r="P26" s="97"/>
      <c r="Q26" s="98" t="s">
        <v>76</v>
      </c>
      <c r="R26" s="177" t="str">
        <f>IF(ISNUMBER(Eingabe!R27),(Eingabe!R27),"")</f>
        <v/>
      </c>
      <c r="S26" s="177"/>
      <c r="T26" s="95"/>
      <c r="U26" s="97"/>
      <c r="V26" s="98" t="s">
        <v>76</v>
      </c>
      <c r="W26" s="177" t="str">
        <f>IF(ISNUMBER(Eingabe!W27),(Eingabe!W27),"")</f>
        <v/>
      </c>
      <c r="X26" s="177"/>
      <c r="Y26" s="95"/>
      <c r="Z26" s="96"/>
      <c r="AA26" s="97"/>
      <c r="AB26" s="98" t="s">
        <v>76</v>
      </c>
      <c r="AC26" s="177" t="str">
        <f>IF(ISNUMBER(Eingabe!AC27),(Eingabe!AC27),"")</f>
        <v/>
      </c>
      <c r="AD26" s="177"/>
      <c r="AE26" s="95"/>
      <c r="AF26" s="97"/>
      <c r="AG26" s="98" t="s">
        <v>76</v>
      </c>
      <c r="AH26" s="177" t="str">
        <f>IF(ISNUMBER(Eingabe!AH27),(Eingabe!AH27),"")</f>
        <v/>
      </c>
      <c r="AI26" s="177"/>
      <c r="AJ26" s="96"/>
    </row>
    <row r="27" spans="1:36" ht="20.100000000000001" customHeight="1" thickBot="1" x14ac:dyDescent="0.25">
      <c r="A27" s="99"/>
      <c r="B27" s="176">
        <f>IF(ISNUMBER(Eingabe!C28),(Eingabe!C28),"")</f>
        <v>0</v>
      </c>
      <c r="C27" s="176"/>
      <c r="D27" s="176"/>
      <c r="E27" s="95"/>
      <c r="F27" s="99"/>
      <c r="G27" s="176">
        <f>IF(ISNUMBER(Eingabe!H28),(Eingabe!H28),"")</f>
        <v>0</v>
      </c>
      <c r="H27" s="176"/>
      <c r="I27" s="176"/>
      <c r="J27" s="95"/>
      <c r="K27" s="99"/>
      <c r="L27" s="176">
        <f>IF(ISNUMBER(Eingabe!M28),(Eingabe!M28),"")</f>
        <v>0</v>
      </c>
      <c r="M27" s="176"/>
      <c r="N27" s="176"/>
      <c r="O27" s="95"/>
      <c r="P27" s="99"/>
      <c r="Q27" s="176">
        <f>IF(ISNUMBER(Eingabe!R28),(Eingabe!R28),"")</f>
        <v>0</v>
      </c>
      <c r="R27" s="176"/>
      <c r="S27" s="176"/>
      <c r="T27" s="95"/>
      <c r="U27" s="99"/>
      <c r="V27" s="194">
        <f>IF(ISNUMBER(Eingabe!W28),(Eingabe!W28),"")</f>
        <v>0</v>
      </c>
      <c r="W27" s="194"/>
      <c r="X27" s="194"/>
      <c r="Y27" s="95"/>
      <c r="Z27" s="96"/>
      <c r="AA27" s="99"/>
      <c r="AB27" s="194">
        <f>IF(ISNUMBER(Eingabe!AC28),(Eingabe!AC28),"")</f>
        <v>0</v>
      </c>
      <c r="AC27" s="194"/>
      <c r="AD27" s="194"/>
      <c r="AE27" s="95"/>
      <c r="AF27" s="99"/>
      <c r="AG27" s="194">
        <f>IF(ISNUMBER(Eingabe!AH28),(Eingabe!AH28),"")</f>
        <v>0</v>
      </c>
      <c r="AH27" s="194"/>
      <c r="AI27" s="194"/>
      <c r="AJ27" s="110"/>
    </row>
    <row r="28" spans="1:36" ht="20.100000000000001" customHeight="1" thickTop="1" x14ac:dyDescent="0.2">
      <c r="A28" s="172">
        <f>IF(ISNUMBER(Eingabe!A30),(Eingabe!A30),"")</f>
        <v>0</v>
      </c>
      <c r="B28" s="173"/>
      <c r="C28" s="173"/>
      <c r="D28" s="173"/>
      <c r="E28" s="173"/>
      <c r="F28" s="172">
        <f>IF(ISNUMBER(Eingabe!F30),(Eingabe!F30),"")</f>
        <v>0</v>
      </c>
      <c r="G28" s="173"/>
      <c r="H28" s="173"/>
      <c r="I28" s="173"/>
      <c r="J28" s="173"/>
      <c r="K28" s="172">
        <f>IF(ISNUMBER(Eingabe!K30),(Eingabe!K30),"")</f>
        <v>0</v>
      </c>
      <c r="L28" s="173"/>
      <c r="M28" s="173"/>
      <c r="N28" s="173"/>
      <c r="O28" s="173"/>
      <c r="P28" s="172">
        <f>IF(ISNUMBER(Eingabe!P30),(Eingabe!P30),"")</f>
        <v>0</v>
      </c>
      <c r="Q28" s="173"/>
      <c r="R28" s="173"/>
      <c r="S28" s="173"/>
      <c r="T28" s="173"/>
      <c r="U28" s="195">
        <f>IF(ISNUMBER(Eingabe!U30),(Eingabe!U30),"")</f>
        <v>0</v>
      </c>
      <c r="V28" s="196"/>
      <c r="W28" s="196"/>
      <c r="X28" s="196"/>
      <c r="Y28" s="197"/>
      <c r="Z28" s="81"/>
      <c r="AA28" s="195">
        <f>IF(ISNUMBER(Eingabe!AA30),(Eingabe!AA30),"")</f>
        <v>0</v>
      </c>
      <c r="AB28" s="196"/>
      <c r="AC28" s="196"/>
      <c r="AD28" s="196"/>
      <c r="AE28" s="197"/>
      <c r="AF28" s="195">
        <f>IF(ISNUMBER(Eingabe!AF30),(Eingabe!AF30),"")</f>
        <v>0</v>
      </c>
      <c r="AG28" s="196"/>
      <c r="AH28" s="196"/>
      <c r="AI28" s="196"/>
      <c r="AJ28" s="200"/>
    </row>
    <row r="29" spans="1:36" s="3" customFormat="1" ht="24" customHeight="1" x14ac:dyDescent="0.2">
      <c r="A29" s="187">
        <f>IF(ISNUMBER(Eingabe!A31),(Eingabe!A31),"")</f>
        <v>0</v>
      </c>
      <c r="B29" s="188"/>
      <c r="C29" s="188"/>
      <c r="D29" s="188"/>
      <c r="E29" s="188"/>
      <c r="F29" s="187">
        <f>IF(ISNUMBER(Eingabe!F31),(Eingabe!F31),"")</f>
        <v>0</v>
      </c>
      <c r="G29" s="188"/>
      <c r="H29" s="188"/>
      <c r="I29" s="188"/>
      <c r="J29" s="188"/>
      <c r="K29" s="187">
        <f>IF(ISNUMBER(Eingabe!K31),(Eingabe!K31),"")</f>
        <v>0</v>
      </c>
      <c r="L29" s="188"/>
      <c r="M29" s="188"/>
      <c r="N29" s="188"/>
      <c r="O29" s="188"/>
      <c r="P29" s="187">
        <f>IF(ISNUMBER(Eingabe!P31),(Eingabe!P31),"")</f>
        <v>0</v>
      </c>
      <c r="Q29" s="188"/>
      <c r="R29" s="188"/>
      <c r="S29" s="188"/>
      <c r="T29" s="188"/>
      <c r="U29" s="187">
        <f>IF(ISNUMBER(Eingabe!U31),(Eingabe!U31),"")</f>
        <v>0</v>
      </c>
      <c r="V29" s="188"/>
      <c r="W29" s="188"/>
      <c r="X29" s="188"/>
      <c r="Y29" s="198"/>
      <c r="Z29" s="82"/>
      <c r="AA29" s="187">
        <f>IF(ISNUMBER(Eingabe!AA31),(Eingabe!AA31),"")</f>
        <v>0</v>
      </c>
      <c r="AB29" s="188"/>
      <c r="AC29" s="188"/>
      <c r="AD29" s="188"/>
      <c r="AE29" s="198"/>
      <c r="AF29" s="187">
        <f>IF(ISNUMBER(Eingabe!AF31),(Eingabe!AF31),"")</f>
        <v>0</v>
      </c>
      <c r="AG29" s="188"/>
      <c r="AH29" s="188"/>
      <c r="AI29" s="188"/>
      <c r="AJ29" s="198"/>
    </row>
    <row r="30" spans="1:36" s="3" customFormat="1" ht="24" customHeight="1" thickBot="1" x14ac:dyDescent="0.25">
      <c r="A30" s="174">
        <f>IF(ISNUMBER(SUM(A28:E29)),(SUM(A28:E29)/1440),"- - -")</f>
        <v>0</v>
      </c>
      <c r="B30" s="175"/>
      <c r="C30" s="175"/>
      <c r="D30" s="175"/>
      <c r="E30" s="175"/>
      <c r="F30" s="174">
        <f>IF(ISNUMBER(SUM(F28:J29)),(SUM(F28:J29)/1440),"- - -")</f>
        <v>0</v>
      </c>
      <c r="G30" s="175"/>
      <c r="H30" s="175"/>
      <c r="I30" s="175"/>
      <c r="J30" s="175"/>
      <c r="K30" s="174">
        <f>IF(ISNUMBER(SUM(K28:O29)),(SUM(K28:O29)/1440),"- - -")</f>
        <v>0</v>
      </c>
      <c r="L30" s="175"/>
      <c r="M30" s="175"/>
      <c r="N30" s="175"/>
      <c r="O30" s="175"/>
      <c r="P30" s="174">
        <f>IF(ISNUMBER(SUM(P28:T29)),(SUM(P28:T29)/1440),"- - -")</f>
        <v>0</v>
      </c>
      <c r="Q30" s="175"/>
      <c r="R30" s="175"/>
      <c r="S30" s="175"/>
      <c r="T30" s="175"/>
      <c r="U30" s="174">
        <f>IF(ISNUMBER(SUM(U28:Y29)),(SUM(U28:Y29)/1440),"- - -")</f>
        <v>0</v>
      </c>
      <c r="V30" s="175"/>
      <c r="W30" s="175"/>
      <c r="X30" s="175"/>
      <c r="Y30" s="199"/>
      <c r="Z30" s="83"/>
      <c r="AA30" s="174">
        <f>IF(ISNUMBER(SUM(AA28:AE29)),(SUM(AA28:AE29)/1440),"- - -")</f>
        <v>0</v>
      </c>
      <c r="AB30" s="175"/>
      <c r="AC30" s="175"/>
      <c r="AD30" s="175"/>
      <c r="AE30" s="199"/>
      <c r="AF30" s="174">
        <f>IF(ISNUMBER(SUM(AF28:AJ29)),(SUM(AF28:AJ29)/1440),"- - -")</f>
        <v>0</v>
      </c>
      <c r="AG30" s="175"/>
      <c r="AH30" s="175"/>
      <c r="AI30" s="175"/>
      <c r="AJ30" s="199"/>
    </row>
    <row r="31" spans="1:36" ht="24" customHeight="1" thickTop="1" x14ac:dyDescent="0.2">
      <c r="A31" s="158" t="s">
        <v>64</v>
      </c>
      <c r="B31" s="158"/>
      <c r="C31" s="158"/>
      <c r="D31" s="158"/>
      <c r="E31" s="158"/>
      <c r="F31" s="159">
        <f>Eingabe!F33</f>
        <v>0</v>
      </c>
      <c r="G31" s="159"/>
      <c r="H31" s="159"/>
      <c r="I31" s="156" t="str">
        <f>Eingabe!I33</f>
        <v>- - -</v>
      </c>
      <c r="J31" s="156"/>
      <c r="K31" s="156"/>
      <c r="L31" s="139">
        <f>F31/60</f>
        <v>0</v>
      </c>
      <c r="M31" s="139"/>
      <c r="N31" s="139"/>
      <c r="O31" s="139"/>
      <c r="P31" s="161">
        <f>SUM(L31:O32)</f>
        <v>0</v>
      </c>
      <c r="Q31" s="161"/>
      <c r="R31" s="161"/>
      <c r="S31" s="161"/>
      <c r="T31" s="161"/>
      <c r="U31" s="161"/>
      <c r="V31" s="161"/>
      <c r="W31" s="74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 ht="20.100000000000001" customHeight="1" x14ac:dyDescent="0.2">
      <c r="A32" s="154" t="s">
        <v>65</v>
      </c>
      <c r="B32" s="154"/>
      <c r="C32" s="154"/>
      <c r="D32" s="154"/>
      <c r="E32" s="154"/>
      <c r="F32" s="155">
        <f>Eingabe!F34</f>
        <v>0</v>
      </c>
      <c r="G32" s="155"/>
      <c r="H32" s="155"/>
      <c r="I32" s="157" t="str">
        <f>Eingabe!I34</f>
        <v>- - -</v>
      </c>
      <c r="J32" s="157"/>
      <c r="K32" s="157"/>
      <c r="L32" s="160">
        <f>F32/60</f>
        <v>0</v>
      </c>
      <c r="M32" s="160"/>
      <c r="N32" s="160"/>
      <c r="O32" s="160"/>
      <c r="P32" s="162"/>
      <c r="Q32" s="162"/>
      <c r="R32" s="162"/>
      <c r="S32" s="162"/>
      <c r="T32" s="162"/>
      <c r="U32" s="162"/>
      <c r="V32" s="162"/>
      <c r="W32" s="75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1:17" ht="20.100000000000001" customHeight="1" x14ac:dyDescent="0.2">
      <c r="K33" s="32"/>
      <c r="L33" s="32"/>
      <c r="M33" s="32"/>
      <c r="N33" s="32"/>
      <c r="O33" s="32"/>
      <c r="P33" s="32"/>
      <c r="Q33" s="32"/>
    </row>
    <row r="34" spans="11:17" ht="20.100000000000001" customHeight="1" x14ac:dyDescent="0.2"/>
  </sheetData>
  <sheetProtection password="CD58" sheet="1" objects="1" scenarios="1"/>
  <mergeCells count="203">
    <mergeCell ref="AF23:AG23"/>
    <mergeCell ref="AF28:AJ28"/>
    <mergeCell ref="AF29:AJ29"/>
    <mergeCell ref="AF25:AG25"/>
    <mergeCell ref="AF30:AJ30"/>
    <mergeCell ref="AH26:AI26"/>
    <mergeCell ref="AG27:AI27"/>
    <mergeCell ref="AH25:AI25"/>
    <mergeCell ref="AF13:AG13"/>
    <mergeCell ref="AF14:AG14"/>
    <mergeCell ref="AF15:AG15"/>
    <mergeCell ref="AF20:AG20"/>
    <mergeCell ref="AF21:AG21"/>
    <mergeCell ref="AF22:AG22"/>
    <mergeCell ref="AF16:AG16"/>
    <mergeCell ref="AF17:AG17"/>
    <mergeCell ref="AF18:AG18"/>
    <mergeCell ref="AF19:AG19"/>
    <mergeCell ref="AA30:AE30"/>
    <mergeCell ref="AF2:AI2"/>
    <mergeCell ref="AF5:AG5"/>
    <mergeCell ref="AF6:AG6"/>
    <mergeCell ref="AF7:AG7"/>
    <mergeCell ref="AF8:AG8"/>
    <mergeCell ref="AF9:AG9"/>
    <mergeCell ref="AF10:AG10"/>
    <mergeCell ref="AF11:AG11"/>
    <mergeCell ref="AF12:AG12"/>
    <mergeCell ref="AA25:AB25"/>
    <mergeCell ref="AC25:AD25"/>
    <mergeCell ref="AA22:AB22"/>
    <mergeCell ref="AA23:AB23"/>
    <mergeCell ref="AA28:AE28"/>
    <mergeCell ref="AA29:AE29"/>
    <mergeCell ref="AC26:AD26"/>
    <mergeCell ref="AB27:AD27"/>
    <mergeCell ref="AA16:AB16"/>
    <mergeCell ref="AA17:AB17"/>
    <mergeCell ref="AA18:AB18"/>
    <mergeCell ref="AA19:AB19"/>
    <mergeCell ref="AA20:AB20"/>
    <mergeCell ref="AA21:AB21"/>
    <mergeCell ref="AA10:AB10"/>
    <mergeCell ref="AA11:AB11"/>
    <mergeCell ref="AA12:AB12"/>
    <mergeCell ref="AA13:AB13"/>
    <mergeCell ref="AA14:AB14"/>
    <mergeCell ref="AA15:AB15"/>
    <mergeCell ref="AA2:AD2"/>
    <mergeCell ref="AA5:AB5"/>
    <mergeCell ref="AA6:AB6"/>
    <mergeCell ref="AA7:AB7"/>
    <mergeCell ref="AA8:AB8"/>
    <mergeCell ref="AA9:AB9"/>
    <mergeCell ref="V27:X27"/>
    <mergeCell ref="U23:V23"/>
    <mergeCell ref="U28:Y28"/>
    <mergeCell ref="U29:Y29"/>
    <mergeCell ref="U30:Y30"/>
    <mergeCell ref="W25:X25"/>
    <mergeCell ref="W26:X26"/>
    <mergeCell ref="U18:V18"/>
    <mergeCell ref="U19:V19"/>
    <mergeCell ref="H26:I26"/>
    <mergeCell ref="M26:N26"/>
    <mergeCell ref="U25:V25"/>
    <mergeCell ref="U20:V20"/>
    <mergeCell ref="U21:V21"/>
    <mergeCell ref="U22:V22"/>
    <mergeCell ref="P23:Q23"/>
    <mergeCell ref="U12:V12"/>
    <mergeCell ref="U13:V13"/>
    <mergeCell ref="U14:V14"/>
    <mergeCell ref="U15:V15"/>
    <mergeCell ref="U16:V16"/>
    <mergeCell ref="U17:V17"/>
    <mergeCell ref="U6:V6"/>
    <mergeCell ref="U7:V7"/>
    <mergeCell ref="U8:V8"/>
    <mergeCell ref="U9:V9"/>
    <mergeCell ref="U10:V10"/>
    <mergeCell ref="U11:V11"/>
    <mergeCell ref="P28:T28"/>
    <mergeCell ref="P29:T29"/>
    <mergeCell ref="R25:S25"/>
    <mergeCell ref="R26:S26"/>
    <mergeCell ref="Q27:S27"/>
    <mergeCell ref="P30:T30"/>
    <mergeCell ref="F25:G25"/>
    <mergeCell ref="H25:I25"/>
    <mergeCell ref="K25:L25"/>
    <mergeCell ref="M25:N25"/>
    <mergeCell ref="P25:Q25"/>
    <mergeCell ref="P22:Q22"/>
    <mergeCell ref="P16:Q16"/>
    <mergeCell ref="P17:Q17"/>
    <mergeCell ref="P18:Q18"/>
    <mergeCell ref="P19:Q19"/>
    <mergeCell ref="P20:Q20"/>
    <mergeCell ref="P21:Q21"/>
    <mergeCell ref="P10:Q10"/>
    <mergeCell ref="P11:Q11"/>
    <mergeCell ref="P12:Q12"/>
    <mergeCell ref="P13:Q13"/>
    <mergeCell ref="P14:Q14"/>
    <mergeCell ref="P15:Q15"/>
    <mergeCell ref="A30:E30"/>
    <mergeCell ref="H1:L1"/>
    <mergeCell ref="A2:D2"/>
    <mergeCell ref="F2:I2"/>
    <mergeCell ref="K2:N2"/>
    <mergeCell ref="K29:O29"/>
    <mergeCell ref="K30:O30"/>
    <mergeCell ref="A20:B20"/>
    <mergeCell ref="A25:B25"/>
    <mergeCell ref="C25:D25"/>
    <mergeCell ref="A22:B22"/>
    <mergeCell ref="A23:B23"/>
    <mergeCell ref="A18:B18"/>
    <mergeCell ref="A19:B19"/>
    <mergeCell ref="A28:E28"/>
    <mergeCell ref="A29:E29"/>
    <mergeCell ref="F7:G7"/>
    <mergeCell ref="F8:G8"/>
    <mergeCell ref="A21:B21"/>
    <mergeCell ref="F21:G21"/>
    <mergeCell ref="F11:G11"/>
    <mergeCell ref="F12:G12"/>
    <mergeCell ref="A8:B8"/>
    <mergeCell ref="F22:G22"/>
    <mergeCell ref="F13:G13"/>
    <mergeCell ref="F14:G14"/>
    <mergeCell ref="F15:G15"/>
    <mergeCell ref="F16:G16"/>
    <mergeCell ref="F19:G19"/>
    <mergeCell ref="F20:G20"/>
    <mergeCell ref="F18:G18"/>
    <mergeCell ref="K18:L18"/>
    <mergeCell ref="K15:L15"/>
    <mergeCell ref="F31:H31"/>
    <mergeCell ref="I31:K31"/>
    <mergeCell ref="L31:O31"/>
    <mergeCell ref="F23:G23"/>
    <mergeCell ref="F28:J28"/>
    <mergeCell ref="F29:J29"/>
    <mergeCell ref="G27:I27"/>
    <mergeCell ref="L27:N27"/>
    <mergeCell ref="K10:L10"/>
    <mergeCell ref="F17:G17"/>
    <mergeCell ref="F9:G9"/>
    <mergeCell ref="F10:G10"/>
    <mergeCell ref="K16:L16"/>
    <mergeCell ref="K17:L17"/>
    <mergeCell ref="AB1:AE1"/>
    <mergeCell ref="M1:N1"/>
    <mergeCell ref="O1:P1"/>
    <mergeCell ref="P2:S2"/>
    <mergeCell ref="K8:L8"/>
    <mergeCell ref="K9:L9"/>
    <mergeCell ref="P8:Q8"/>
    <mergeCell ref="P9:Q9"/>
    <mergeCell ref="U2:X2"/>
    <mergeCell ref="U5:V5"/>
    <mergeCell ref="P6:Q6"/>
    <mergeCell ref="P7:Q7"/>
    <mergeCell ref="A5:B5"/>
    <mergeCell ref="A6:B6"/>
    <mergeCell ref="A7:B7"/>
    <mergeCell ref="K5:L5"/>
    <mergeCell ref="K6:L6"/>
    <mergeCell ref="K7:L7"/>
    <mergeCell ref="F5:G5"/>
    <mergeCell ref="F6:G6"/>
    <mergeCell ref="A32:E3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F1:AJ1"/>
    <mergeCell ref="F32:H32"/>
    <mergeCell ref="I32:K32"/>
    <mergeCell ref="L32:O32"/>
    <mergeCell ref="P31:V32"/>
    <mergeCell ref="K11:L11"/>
    <mergeCell ref="K12:L12"/>
    <mergeCell ref="K13:L13"/>
    <mergeCell ref="K14:L14"/>
    <mergeCell ref="P5:Q5"/>
    <mergeCell ref="A31:E31"/>
    <mergeCell ref="K19:L19"/>
    <mergeCell ref="K20:L20"/>
    <mergeCell ref="K21:L21"/>
    <mergeCell ref="K22:L22"/>
    <mergeCell ref="K23:L23"/>
    <mergeCell ref="K28:O28"/>
    <mergeCell ref="F30:J30"/>
    <mergeCell ref="B27:D27"/>
    <mergeCell ref="C26:D26"/>
  </mergeCells>
  <phoneticPr fontId="0" type="noConversion"/>
  <pageMargins left="0.6692913385826772" right="0.19685039370078741" top="0.39370078740157483" bottom="0.39370078740157483" header="0.19685039370078741" footer="0.19685039370078741"/>
  <pageSetup paperSize="9" scale="75" orientation="landscape" horizontalDpi="180" verticalDpi="180" r:id="rId1"/>
  <headerFooter alignWithMargins="0">
    <oddFooter>&amp;L&amp;8Datei: &amp;F, Mappe: &amp;A, © 1998-2011 Thomas Sießegger, Hamburg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Bitte lesen Sie dies ..</vt:lpstr>
      <vt:lpstr>Anwendung</vt:lpstr>
      <vt:lpstr>Eingabe</vt:lpstr>
      <vt:lpstr>Ausdruck</vt:lpstr>
      <vt:lpstr>Anwendung!Druckbereich</vt:lpstr>
      <vt:lpstr>Ausdruck!Druckbereich</vt:lpstr>
      <vt:lpstr>'Bitte lesen Sie dies ..'!Druckbereich</vt:lpstr>
      <vt:lpstr>Eingabe!Druckbereich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 Formular woechentlich</dc:title>
  <dc:creator>Thomas Sießegger, Hamburg</dc:creator>
  <cp:lastModifiedBy>Daniil</cp:lastModifiedBy>
  <cp:lastPrinted>2003-12-16T20:48:13Z</cp:lastPrinted>
  <dcterms:created xsi:type="dcterms:W3CDTF">1997-03-13T18:22:06Z</dcterms:created>
  <dcterms:modified xsi:type="dcterms:W3CDTF">2017-03-02T21:36:46Z</dcterms:modified>
</cp:coreProperties>
</file>