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1315" windowHeight="8250" activeTab="1"/>
  </bookViews>
  <sheets>
    <sheet name="Tabelle1" sheetId="1" r:id="rId1"/>
    <sheet name="Tabelle2" sheetId="2" r:id="rId2"/>
    <sheet name="Tabelle3" sheetId="4" r:id="rId3"/>
  </sheets>
  <calcPr calcId="125725"/>
</workbook>
</file>

<file path=xl/calcChain.xml><?xml version="1.0" encoding="utf-8"?>
<calcChain xmlns="http://schemas.openxmlformats.org/spreadsheetml/2006/main">
  <c r="G26" i="2"/>
  <c r="G25"/>
  <c r="G24"/>
  <c r="G23"/>
  <c r="J31"/>
  <c r="G22"/>
  <c r="G21"/>
  <c r="G16"/>
  <c r="G17"/>
  <c r="G18"/>
  <c r="G19"/>
  <c r="G20"/>
  <c r="G15"/>
  <c r="G14"/>
  <c r="F38"/>
  <c r="G5"/>
  <c r="G7"/>
  <c r="G8"/>
  <c r="G9"/>
  <c r="G10"/>
  <c r="G11"/>
  <c r="G12"/>
  <c r="G13"/>
  <c r="G6"/>
  <c r="J19" l="1"/>
  <c r="J38" s="1"/>
  <c r="K5"/>
  <c r="G38"/>
</calcChain>
</file>

<file path=xl/sharedStrings.xml><?xml version="1.0" encoding="utf-8"?>
<sst xmlns="http://schemas.openxmlformats.org/spreadsheetml/2006/main" count="288" uniqueCount="100">
  <si>
    <t>Adresse</t>
  </si>
  <si>
    <t>Bewerbung als</t>
  </si>
  <si>
    <t>Datum</t>
  </si>
  <si>
    <t>Status</t>
  </si>
  <si>
    <r>
      <t xml:space="preserve">                                                                                                                                              </t>
    </r>
    <r>
      <rPr>
        <b/>
        <sz val="20"/>
        <color theme="1"/>
        <rFont val="Calibri"/>
        <family val="2"/>
        <scheme val="minor"/>
      </rPr>
      <t xml:space="preserve"> Initiativbewerbung</t>
    </r>
  </si>
  <si>
    <t>Stellfelder Straße 39, 38442 Wolfsburg</t>
  </si>
  <si>
    <t>Offen</t>
  </si>
  <si>
    <t>Hansestraße 75, 38112 Braunschweig</t>
  </si>
  <si>
    <t>Geisental 14, 44805 Bochum</t>
  </si>
  <si>
    <t>Schlosserstraße 6, 38440 Wolfsburg</t>
  </si>
  <si>
    <t>Friedrich-Ebert-Straße 63, 38440 Wolfsburg</t>
  </si>
  <si>
    <t>Stellfelder Straße 46, 38442 Wolfsburg</t>
  </si>
  <si>
    <t>Schnellecke</t>
  </si>
  <si>
    <t>Rewotec</t>
  </si>
  <si>
    <t>CRS</t>
  </si>
  <si>
    <t>Decon</t>
  </si>
  <si>
    <t>TQS</t>
  </si>
  <si>
    <t>KWD</t>
  </si>
  <si>
    <t>Firma</t>
  </si>
  <si>
    <t>Sitech</t>
  </si>
  <si>
    <t>AutoViseon</t>
  </si>
  <si>
    <t>Major-Hirst-Straße 11, 38442 Wolfsburg</t>
  </si>
  <si>
    <t>Lf.Nr.</t>
  </si>
  <si>
    <t>Benzstr. 21C, 38446 Wolfsburg</t>
  </si>
  <si>
    <t xml:space="preserve">AC&amp;R </t>
  </si>
  <si>
    <t>Stettiner Straße 1B, 38274 Elbe</t>
  </si>
  <si>
    <r>
      <t>gobel</t>
    </r>
    <r>
      <rPr>
        <sz val="11"/>
        <color theme="1"/>
        <rFont val="Calibri"/>
        <family val="2"/>
        <scheme val="minor"/>
      </rPr>
      <t xml:space="preserve"> &amp; </t>
    </r>
    <r>
      <rPr>
        <i/>
        <sz val="11"/>
        <color theme="1"/>
        <rFont val="Calibri"/>
        <family val="2"/>
        <scheme val="minor"/>
      </rPr>
      <t>partner</t>
    </r>
  </si>
  <si>
    <t>Automotive Quality Service</t>
  </si>
  <si>
    <t>Tischlerstr. 1, 38440 Wolfsburg</t>
  </si>
  <si>
    <t>Benzstraße 1, 38446 Wolfsburg</t>
  </si>
  <si>
    <t>PQM</t>
  </si>
  <si>
    <t>Brandgehaege 6a, 38444 Wolfsburg</t>
  </si>
  <si>
    <t>GPM-mbH</t>
  </si>
  <si>
    <t>Hansastraße 20, 30419 Hannover</t>
  </si>
  <si>
    <t>johnson control</t>
  </si>
  <si>
    <t>QS-MA</t>
  </si>
  <si>
    <t>Tel.Absage</t>
  </si>
  <si>
    <t>Art</t>
  </si>
  <si>
    <t>e-mail</t>
  </si>
  <si>
    <t>Bertrandt AG</t>
  </si>
  <si>
    <t>Krümke 1, 38479 Tappenbeck</t>
  </si>
  <si>
    <t xml:space="preserve">Wach- und Schließgesellschaft Wolfsburg GmbH </t>
  </si>
  <si>
    <t>Zeppelinstr.2 38446 Wolsburg</t>
  </si>
  <si>
    <t xml:space="preserve">Holst-Security GmbH </t>
  </si>
  <si>
    <t>Angerburger Str. 1 22047 Hamburg-Wandsbeck</t>
  </si>
  <si>
    <t>Warten</t>
  </si>
  <si>
    <t>Kleinbaum Consultants GmbH</t>
  </si>
  <si>
    <t>Kronprinzstraße 8,70173 Stuttgart,</t>
  </si>
  <si>
    <t>MA</t>
  </si>
  <si>
    <t>Formel D</t>
  </si>
  <si>
    <t>Hunsrückstraße 1, 53842 Troisdorf</t>
  </si>
  <si>
    <t>QSN24h GmbH &amp; Co. KG</t>
  </si>
  <si>
    <t>Heinrichswinkel 3,38448 Wolfsburg</t>
  </si>
  <si>
    <t>AZ van Houdt</t>
  </si>
  <si>
    <t>Wer</t>
  </si>
  <si>
    <t>Ort</t>
  </si>
  <si>
    <t>Pause</t>
  </si>
  <si>
    <t>Jan</t>
  </si>
  <si>
    <t>LF.:Nr.:</t>
  </si>
  <si>
    <t>AZ von</t>
  </si>
  <si>
    <t>AZ bis</t>
  </si>
  <si>
    <t>AZ Netto</t>
  </si>
  <si>
    <t>Summe</t>
  </si>
  <si>
    <t>Kamax</t>
  </si>
  <si>
    <t>Racing</t>
  </si>
  <si>
    <t>Ceva</t>
  </si>
  <si>
    <t>Irina</t>
  </si>
  <si>
    <t>Gesamt</t>
  </si>
  <si>
    <t>Beglichen</t>
  </si>
  <si>
    <t>Fahrkosten</t>
  </si>
  <si>
    <t>WOB-VB</t>
  </si>
  <si>
    <t>Arbeit</t>
  </si>
  <si>
    <t>VB-WOB</t>
  </si>
  <si>
    <t>Summe Std.</t>
  </si>
  <si>
    <t>Gesamt offen</t>
  </si>
  <si>
    <t>03.06-07.06</t>
  </si>
  <si>
    <t>Sudammsbreite 35,38448 Wolfsburg</t>
  </si>
  <si>
    <t>Erneut</t>
  </si>
  <si>
    <t>Woltorfer Str. 73 31224 Peine</t>
  </si>
  <si>
    <t>Teilzeit Thiele</t>
  </si>
  <si>
    <r>
      <t>gobel</t>
    </r>
    <r>
      <rPr>
        <sz val="11"/>
        <color theme="1"/>
        <rFont val="Calibri"/>
        <family val="2"/>
        <scheme val="minor"/>
      </rPr>
      <t xml:space="preserve"> &amp; </t>
    </r>
    <r>
      <rPr>
        <i/>
        <sz val="11"/>
        <color theme="1"/>
        <rFont val="Calibri"/>
        <family val="2"/>
        <scheme val="minor"/>
      </rPr>
      <t>partner</t>
    </r>
  </si>
  <si>
    <t>ZAG</t>
  </si>
  <si>
    <t>Randstad</t>
  </si>
  <si>
    <t>Tandem BS</t>
  </si>
  <si>
    <t>Wolfsburg</t>
  </si>
  <si>
    <t>BS</t>
  </si>
  <si>
    <t>JobLine</t>
  </si>
  <si>
    <t>Brunel</t>
  </si>
  <si>
    <t>Penny</t>
  </si>
  <si>
    <t>Pers.</t>
  </si>
  <si>
    <t>Casino</t>
  </si>
  <si>
    <t>Hansaplatz, Wob</t>
  </si>
  <si>
    <t>Neuland</t>
  </si>
  <si>
    <t>Hausmeister</t>
  </si>
  <si>
    <t>Absage</t>
  </si>
  <si>
    <t>Pizza Joys</t>
  </si>
  <si>
    <t>Kirchhain-hom</t>
  </si>
  <si>
    <t>TAXI</t>
  </si>
  <si>
    <t xml:space="preserve">Summe </t>
  </si>
  <si>
    <t>Gestellt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</si>
</sst>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0.00;[Red]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3D3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4EC6B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5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0" applyNumberFormat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4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14" fontId="0" fillId="0" borderId="9" xfId="0" applyNumberFormat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5" borderId="1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/>
    <xf numFmtId="164" fontId="0" fillId="5" borderId="7" xfId="0" applyNumberFormat="1" applyFill="1" applyBorder="1" applyAlignment="1">
      <alignment horizontal="center"/>
    </xf>
    <xf numFmtId="0" fontId="0" fillId="11" borderId="10" xfId="0" applyFill="1" applyBorder="1"/>
    <xf numFmtId="165" fontId="0" fillId="0" borderId="7" xfId="0" applyNumberFormat="1" applyBorder="1"/>
    <xf numFmtId="0" fontId="7" fillId="12" borderId="7" xfId="2" applyFill="1" applyBorder="1" applyAlignment="1">
      <alignment horizontal="center"/>
    </xf>
    <xf numFmtId="14" fontId="7" fillId="12" borderId="7" xfId="2" applyNumberFormat="1" applyFill="1" applyBorder="1" applyAlignment="1">
      <alignment horizontal="center"/>
    </xf>
    <xf numFmtId="164" fontId="7" fillId="12" borderId="7" xfId="2" applyNumberFormat="1" applyFill="1" applyBorder="1" applyAlignment="1">
      <alignment horizontal="center"/>
    </xf>
    <xf numFmtId="2" fontId="7" fillId="12" borderId="7" xfId="2" applyNumberFormat="1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14" fontId="0" fillId="12" borderId="7" xfId="0" applyNumberFormat="1" applyFill="1" applyBorder="1" applyAlignment="1">
      <alignment horizontal="center"/>
    </xf>
    <xf numFmtId="164" fontId="0" fillId="12" borderId="7" xfId="0" applyNumberForma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14" fontId="0" fillId="12" borderId="9" xfId="0" applyNumberFormat="1" applyFill="1" applyBorder="1" applyAlignment="1">
      <alignment horizontal="center"/>
    </xf>
    <xf numFmtId="164" fontId="0" fillId="12" borderId="9" xfId="0" applyNumberFormat="1" applyFill="1" applyBorder="1" applyAlignment="1">
      <alignment horizontal="center"/>
    </xf>
    <xf numFmtId="0" fontId="10" fillId="12" borderId="7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5" fontId="8" fillId="12" borderId="7" xfId="2" applyNumberFormat="1" applyFont="1" applyFill="1" applyBorder="1" applyAlignment="1">
      <alignment horizontal="center"/>
    </xf>
    <xf numFmtId="165" fontId="8" fillId="12" borderId="7" xfId="0" applyNumberFormat="1" applyFont="1" applyFill="1" applyBorder="1" applyAlignment="1">
      <alignment horizontal="center"/>
    </xf>
    <xf numFmtId="165" fontId="8" fillId="12" borderId="9" xfId="0" applyNumberFormat="1" applyFont="1" applyFill="1" applyBorder="1" applyAlignment="1">
      <alignment horizontal="center"/>
    </xf>
    <xf numFmtId="0" fontId="7" fillId="12" borderId="23" xfId="2" applyFill="1" applyBorder="1" applyAlignment="1">
      <alignment horizontal="center"/>
    </xf>
    <xf numFmtId="14" fontId="7" fillId="12" borderId="24" xfId="2" applyNumberFormat="1" applyFill="1" applyBorder="1" applyAlignment="1">
      <alignment horizontal="center"/>
    </xf>
    <xf numFmtId="0" fontId="7" fillId="12" borderId="24" xfId="2" applyFill="1" applyBorder="1" applyAlignment="1">
      <alignment horizontal="center"/>
    </xf>
    <xf numFmtId="164" fontId="7" fillId="12" borderId="24" xfId="2" applyNumberFormat="1" applyFill="1" applyBorder="1" applyAlignment="1">
      <alignment horizontal="center"/>
    </xf>
    <xf numFmtId="2" fontId="7" fillId="12" borderId="24" xfId="2" applyNumberFormat="1" applyFill="1" applyBorder="1" applyAlignment="1">
      <alignment horizontal="center"/>
    </xf>
    <xf numFmtId="165" fontId="8" fillId="12" borderId="24" xfId="2" applyNumberFormat="1" applyFont="1" applyFill="1" applyBorder="1" applyAlignment="1">
      <alignment horizontal="center"/>
    </xf>
    <xf numFmtId="0" fontId="7" fillId="12" borderId="25" xfId="2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0" fillId="13" borderId="0" xfId="0" applyNumberFormat="1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0" fontId="9" fillId="13" borderId="7" xfId="4" applyFill="1" applyBorder="1"/>
    <xf numFmtId="0" fontId="9" fillId="13" borderId="7" xfId="4" applyFill="1" applyBorder="1" applyAlignment="1">
      <alignment horizontal="center"/>
    </xf>
    <xf numFmtId="0" fontId="8" fillId="13" borderId="7" xfId="4" applyFont="1" applyFill="1" applyBorder="1"/>
    <xf numFmtId="0" fontId="8" fillId="13" borderId="7" xfId="4" applyFont="1" applyFill="1" applyBorder="1" applyAlignment="1">
      <alignment horizontal="center"/>
    </xf>
    <xf numFmtId="14" fontId="8" fillId="13" borderId="7" xfId="4" applyNumberFormat="1" applyFont="1" applyFill="1" applyBorder="1" applyAlignment="1">
      <alignment horizontal="center"/>
    </xf>
    <xf numFmtId="0" fontId="8" fillId="9" borderId="7" xfId="4" applyFont="1" applyBorder="1" applyAlignment="1">
      <alignment horizontal="center"/>
    </xf>
    <xf numFmtId="0" fontId="8" fillId="0" borderId="7" xfId="0" applyFont="1" applyFill="1" applyBorder="1"/>
    <xf numFmtId="0" fontId="8" fillId="0" borderId="7" xfId="0" applyFont="1" applyBorder="1"/>
    <xf numFmtId="0" fontId="8" fillId="0" borderId="7" xfId="0" applyFont="1" applyFill="1" applyBorder="1" applyAlignment="1">
      <alignment horizontal="center"/>
    </xf>
    <xf numFmtId="1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8" fillId="10" borderId="7" xfId="4" applyFont="1" applyFill="1" applyBorder="1"/>
    <xf numFmtId="0" fontId="8" fillId="10" borderId="7" xfId="4" applyFont="1" applyFill="1" applyBorder="1" applyAlignment="1">
      <alignment horizontal="center"/>
    </xf>
    <xf numFmtId="14" fontId="8" fillId="10" borderId="7" xfId="4" applyNumberFormat="1" applyFont="1" applyFill="1" applyBorder="1" applyAlignment="1">
      <alignment horizontal="center"/>
    </xf>
    <xf numFmtId="0" fontId="9" fillId="10" borderId="7" xfId="4" applyFill="1" applyBorder="1"/>
    <xf numFmtId="0" fontId="7" fillId="13" borderId="7" xfId="2" applyFill="1" applyBorder="1" applyAlignment="1">
      <alignment horizontal="center"/>
    </xf>
    <xf numFmtId="0" fontId="7" fillId="13" borderId="0" xfId="2" applyFill="1" applyBorder="1" applyAlignment="1">
      <alignment horizontal="center"/>
    </xf>
    <xf numFmtId="0" fontId="5" fillId="13" borderId="0" xfId="1" applyFill="1" applyBorder="1"/>
    <xf numFmtId="0" fontId="0" fillId="13" borderId="0" xfId="0" applyFill="1" applyBorder="1"/>
    <xf numFmtId="0" fontId="0" fillId="13" borderId="0" xfId="0" applyFill="1"/>
    <xf numFmtId="0" fontId="8" fillId="13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5" fillId="13" borderId="7" xfId="1" applyFill="1" applyBorder="1" applyAlignment="1">
      <alignment horizontal="center"/>
    </xf>
    <xf numFmtId="0" fontId="5" fillId="13" borderId="7" xfId="1" applyFill="1" applyBorder="1"/>
    <xf numFmtId="165" fontId="0" fillId="12" borderId="10" xfId="0" applyNumberFormat="1" applyFill="1" applyBorder="1" applyAlignment="1">
      <alignment horizontal="center"/>
    </xf>
    <xf numFmtId="0" fontId="10" fillId="12" borderId="25" xfId="0" applyFont="1" applyFill="1" applyBorder="1" applyAlignment="1">
      <alignment horizontal="center"/>
    </xf>
    <xf numFmtId="14" fontId="0" fillId="0" borderId="0" xfId="0" applyNumberFormat="1" applyBorder="1"/>
    <xf numFmtId="0" fontId="0" fillId="0" borderId="32" xfId="0" applyBorder="1"/>
    <xf numFmtId="165" fontId="0" fillId="5" borderId="31" xfId="0" applyNumberFormat="1" applyFill="1" applyBorder="1" applyAlignment="1">
      <alignment horizontal="center"/>
    </xf>
    <xf numFmtId="14" fontId="0" fillId="15" borderId="7" xfId="0" applyNumberFormat="1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164" fontId="0" fillId="15" borderId="7" xfId="0" applyNumberFormat="1" applyFill="1" applyBorder="1" applyAlignment="1">
      <alignment horizontal="center"/>
    </xf>
    <xf numFmtId="164" fontId="0" fillId="15" borderId="10" xfId="0" applyNumberFormat="1" applyFill="1" applyBorder="1" applyAlignment="1">
      <alignment horizontal="center"/>
    </xf>
    <xf numFmtId="0" fontId="0" fillId="15" borderId="10" xfId="0" applyFill="1" applyBorder="1" applyAlignment="1">
      <alignment horizontal="center"/>
    </xf>
    <xf numFmtId="165" fontId="0" fillId="15" borderId="7" xfId="0" applyNumberFormat="1" applyFill="1" applyBorder="1" applyAlignment="1">
      <alignment horizontal="center"/>
    </xf>
    <xf numFmtId="0" fontId="7" fillId="15" borderId="26" xfId="2" applyFill="1" applyBorder="1" applyAlignment="1">
      <alignment horizontal="center"/>
    </xf>
    <xf numFmtId="14" fontId="0" fillId="15" borderId="11" xfId="0" applyNumberFormat="1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165" fontId="0" fillId="15" borderId="11" xfId="0" applyNumberFormat="1" applyFill="1" applyBorder="1" applyAlignment="1">
      <alignment horizontal="center"/>
    </xf>
    <xf numFmtId="0" fontId="0" fillId="15" borderId="11" xfId="0" applyFill="1" applyBorder="1"/>
    <xf numFmtId="0" fontId="12" fillId="0" borderId="0" xfId="0" applyFont="1"/>
    <xf numFmtId="0" fontId="7" fillId="12" borderId="29" xfId="2" applyFill="1" applyBorder="1" applyAlignment="1">
      <alignment horizontal="center"/>
    </xf>
    <xf numFmtId="14" fontId="7" fillId="12" borderId="11" xfId="2" applyNumberFormat="1" applyFill="1" applyBorder="1" applyAlignment="1">
      <alignment horizontal="center"/>
    </xf>
    <xf numFmtId="0" fontId="7" fillId="12" borderId="11" xfId="2" applyFill="1" applyBorder="1" applyAlignment="1">
      <alignment horizontal="center"/>
    </xf>
    <xf numFmtId="164" fontId="7" fillId="12" borderId="11" xfId="2" applyNumberFormat="1" applyFill="1" applyBorder="1" applyAlignment="1">
      <alignment horizontal="center"/>
    </xf>
    <xf numFmtId="2" fontId="7" fillId="12" borderId="11" xfId="2" applyNumberFormat="1" applyFill="1" applyBorder="1" applyAlignment="1">
      <alignment horizontal="center"/>
    </xf>
    <xf numFmtId="165" fontId="8" fillId="12" borderId="11" xfId="2" applyNumberFormat="1" applyFont="1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14" fontId="0" fillId="12" borderId="24" xfId="0" applyNumberForma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4" fontId="0" fillId="12" borderId="24" xfId="0" applyNumberFormat="1" applyFill="1" applyBorder="1" applyAlignment="1">
      <alignment horizontal="center"/>
    </xf>
    <xf numFmtId="2" fontId="0" fillId="12" borderId="24" xfId="0" applyNumberFormat="1" applyFill="1" applyBorder="1" applyAlignment="1">
      <alignment horizontal="center"/>
    </xf>
    <xf numFmtId="165" fontId="8" fillId="12" borderId="24" xfId="0" applyNumberFormat="1" applyFont="1" applyFill="1" applyBorder="1" applyAlignment="1">
      <alignment horizontal="center"/>
    </xf>
    <xf numFmtId="0" fontId="0" fillId="12" borderId="24" xfId="0" applyNumberFormat="1" applyFill="1" applyBorder="1" applyAlignment="1">
      <alignment horizontal="center"/>
    </xf>
    <xf numFmtId="165" fontId="0" fillId="12" borderId="24" xfId="0" applyNumberFormat="1" applyFill="1" applyBorder="1" applyAlignment="1">
      <alignment horizontal="center"/>
    </xf>
    <xf numFmtId="0" fontId="0" fillId="12" borderId="34" xfId="0" applyFill="1" applyBorder="1" applyAlignment="1">
      <alignment horizontal="center"/>
    </xf>
    <xf numFmtId="0" fontId="0" fillId="12" borderId="9" xfId="0" applyNumberFormat="1" applyFill="1" applyBorder="1" applyAlignment="1">
      <alignment horizontal="center"/>
    </xf>
    <xf numFmtId="165" fontId="0" fillId="12" borderId="34" xfId="0" applyNumberFormat="1" applyFill="1" applyBorder="1" applyAlignment="1">
      <alignment horizontal="center"/>
    </xf>
    <xf numFmtId="165" fontId="0" fillId="0" borderId="0" xfId="0" applyNumberFormat="1" applyBorder="1"/>
    <xf numFmtId="14" fontId="0" fillId="5" borderId="7" xfId="0" applyNumberFormat="1" applyFill="1" applyBorder="1"/>
    <xf numFmtId="0" fontId="0" fillId="5" borderId="7" xfId="0" applyFill="1" applyBorder="1"/>
    <xf numFmtId="0" fontId="7" fillId="12" borderId="35" xfId="2" applyFill="1" applyBorder="1" applyAlignment="1">
      <alignment horizontal="center"/>
    </xf>
    <xf numFmtId="0" fontId="7" fillId="12" borderId="36" xfId="2" applyFill="1" applyBorder="1" applyAlignment="1">
      <alignment horizontal="center"/>
    </xf>
    <xf numFmtId="0" fontId="7" fillId="12" borderId="37" xfId="2" applyFill="1" applyBorder="1" applyAlignment="1">
      <alignment horizontal="center"/>
    </xf>
    <xf numFmtId="0" fontId="7" fillId="12" borderId="38" xfId="2" applyFill="1" applyBorder="1" applyAlignment="1">
      <alignment horizontal="center"/>
    </xf>
    <xf numFmtId="0" fontId="6" fillId="12" borderId="18" xfId="0" applyNumberFormat="1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vertical="center"/>
    </xf>
    <xf numFmtId="0" fontId="6" fillId="12" borderId="20" xfId="0" applyFont="1" applyFill="1" applyBorder="1" applyAlignment="1">
      <alignment vertical="center"/>
    </xf>
    <xf numFmtId="0" fontId="0" fillId="5" borderId="36" xfId="0" applyFill="1" applyBorder="1" applyAlignment="1">
      <alignment horizontal="center"/>
    </xf>
    <xf numFmtId="165" fontId="6" fillId="5" borderId="17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0" fontId="0" fillId="16" borderId="28" xfId="0" applyFill="1" applyBorder="1" applyAlignment="1">
      <alignment horizontal="center"/>
    </xf>
    <xf numFmtId="14" fontId="0" fillId="16" borderId="10" xfId="0" applyNumberFormat="1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164" fontId="0" fillId="16" borderId="10" xfId="0" applyNumberFormat="1" applyFill="1" applyBorder="1" applyAlignment="1">
      <alignment horizontal="center"/>
    </xf>
    <xf numFmtId="165" fontId="0" fillId="16" borderId="10" xfId="0" applyNumberFormat="1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16" borderId="29" xfId="0" applyFill="1" applyBorder="1" applyAlignment="1">
      <alignment horizontal="center"/>
    </xf>
    <xf numFmtId="14" fontId="0" fillId="16" borderId="11" xfId="0" applyNumberFormat="1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164" fontId="0" fillId="16" borderId="11" xfId="0" applyNumberFormat="1" applyFill="1" applyBorder="1" applyAlignment="1">
      <alignment horizontal="center"/>
    </xf>
    <xf numFmtId="165" fontId="0" fillId="16" borderId="30" xfId="0" applyNumberFormat="1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14" fontId="0" fillId="16" borderId="7" xfId="0" applyNumberFormat="1" applyFill="1" applyBorder="1" applyAlignment="1">
      <alignment horizontal="center"/>
    </xf>
    <xf numFmtId="164" fontId="0" fillId="16" borderId="7" xfId="0" applyNumberFormat="1" applyFill="1" applyBorder="1" applyAlignment="1">
      <alignment horizontal="center"/>
    </xf>
    <xf numFmtId="165" fontId="0" fillId="16" borderId="7" xfId="0" applyNumberFormat="1" applyFill="1" applyBorder="1" applyAlignment="1">
      <alignment horizontal="center"/>
    </xf>
    <xf numFmtId="0" fontId="1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12" xfId="0" applyBorder="1" applyAlignment="1">
      <alignment horizontal="center"/>
    </xf>
    <xf numFmtId="0" fontId="0" fillId="0" borderId="14" xfId="0" applyBorder="1" applyAlignment="1"/>
    <xf numFmtId="0" fontId="1" fillId="8" borderId="12" xfId="3" applyFont="1" applyBorder="1" applyAlignment="1">
      <alignment horizontal="center"/>
    </xf>
    <xf numFmtId="0" fontId="8" fillId="8" borderId="13" xfId="3" applyBorder="1" applyAlignment="1">
      <alignment horizontal="center"/>
    </xf>
    <xf numFmtId="0" fontId="8" fillId="8" borderId="14" xfId="3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5" fontId="6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5">
    <cellStyle name="20% - Akzent5" xfId="3" builtinId="46"/>
    <cellStyle name="Gut" xfId="2" builtinId="26"/>
    <cellStyle name="Neutral" xfId="4" builtinId="28"/>
    <cellStyle name="Schlecht" xfId="1" builtinId="27"/>
    <cellStyle name="Standard" xfId="0" builtinId="0"/>
  </cellStyles>
  <dxfs count="0"/>
  <tableStyles count="0" defaultTableStyle="TableStyleMedium9" defaultPivotStyle="PivotStyleLight16"/>
  <colors>
    <mruColors>
      <color rgb="FF63D378"/>
      <color rgb="FF14EC6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topLeftCell="A4" workbookViewId="0">
      <selection activeCell="F41" sqref="F41:F42"/>
    </sheetView>
  </sheetViews>
  <sheetFormatPr baseColWidth="10" defaultRowHeight="15"/>
  <cols>
    <col min="1" max="1" width="7.140625" style="1" customWidth="1"/>
    <col min="2" max="2" width="43.28515625" customWidth="1"/>
    <col min="3" max="3" width="28.5703125" customWidth="1"/>
    <col min="4" max="4" width="20.28515625" customWidth="1"/>
    <col min="5" max="5" width="17.85546875" style="1" customWidth="1"/>
    <col min="6" max="6" width="22.28515625" style="1" customWidth="1"/>
    <col min="13" max="13" width="28.85546875" customWidth="1"/>
  </cols>
  <sheetData>
    <row r="1" spans="1:9" ht="15" customHeight="1">
      <c r="A1" s="160" t="s">
        <v>4</v>
      </c>
      <c r="B1" s="161"/>
      <c r="C1" s="161"/>
      <c r="D1" s="161"/>
      <c r="E1" s="161"/>
      <c r="F1" s="161"/>
      <c r="G1" s="161"/>
      <c r="H1" s="161"/>
      <c r="I1" s="162"/>
    </row>
    <row r="2" spans="1:9" ht="15.75" thickBot="1">
      <c r="A2" s="163"/>
      <c r="B2" s="164"/>
      <c r="C2" s="164"/>
      <c r="D2" s="164"/>
      <c r="E2" s="164"/>
      <c r="F2" s="164"/>
      <c r="G2" s="164"/>
      <c r="H2" s="164"/>
      <c r="I2" s="165"/>
    </row>
    <row r="3" spans="1:9" ht="9" customHeight="1"/>
    <row r="4" spans="1:9">
      <c r="A4" s="2" t="s">
        <v>22</v>
      </c>
      <c r="B4" s="4" t="s">
        <v>0</v>
      </c>
      <c r="C4" s="2" t="s">
        <v>18</v>
      </c>
      <c r="D4" s="2" t="s">
        <v>1</v>
      </c>
      <c r="E4" s="2" t="s">
        <v>2</v>
      </c>
      <c r="F4" s="2" t="s">
        <v>3</v>
      </c>
      <c r="G4" s="3" t="s">
        <v>37</v>
      </c>
      <c r="H4" s="3"/>
      <c r="I4" s="3"/>
    </row>
    <row r="5" spans="1:9">
      <c r="A5" s="5">
        <v>1</v>
      </c>
      <c r="B5" s="6" t="s">
        <v>5</v>
      </c>
      <c r="C5" s="5" t="s">
        <v>12</v>
      </c>
      <c r="D5" s="5" t="s">
        <v>35</v>
      </c>
      <c r="E5" s="10">
        <v>41201</v>
      </c>
      <c r="F5" s="8" t="s">
        <v>36</v>
      </c>
      <c r="G5" s="5" t="s">
        <v>38</v>
      </c>
      <c r="H5" s="6"/>
      <c r="I5" s="6"/>
    </row>
    <row r="6" spans="1:9">
      <c r="A6" s="5">
        <v>2</v>
      </c>
      <c r="B6" s="6" t="s">
        <v>7</v>
      </c>
      <c r="C6" s="5" t="s">
        <v>13</v>
      </c>
      <c r="D6" s="5" t="s">
        <v>35</v>
      </c>
      <c r="E6" s="10">
        <v>41201</v>
      </c>
      <c r="F6" s="24" t="s">
        <v>45</v>
      </c>
      <c r="G6" s="5" t="s">
        <v>38</v>
      </c>
      <c r="H6" s="6"/>
      <c r="I6" s="6"/>
    </row>
    <row r="7" spans="1:9">
      <c r="A7" s="5">
        <v>3</v>
      </c>
      <c r="B7" s="6" t="s">
        <v>8</v>
      </c>
      <c r="C7" s="5" t="s">
        <v>14</v>
      </c>
      <c r="D7" s="5" t="s">
        <v>35</v>
      </c>
      <c r="E7" s="10">
        <v>41201</v>
      </c>
      <c r="F7" s="7" t="s">
        <v>6</v>
      </c>
      <c r="G7" s="5" t="s">
        <v>38</v>
      </c>
      <c r="H7" s="6"/>
      <c r="I7" s="6"/>
    </row>
    <row r="8" spans="1:9">
      <c r="A8" s="5">
        <v>4</v>
      </c>
      <c r="B8" s="6" t="s">
        <v>9</v>
      </c>
      <c r="C8" s="5" t="s">
        <v>15</v>
      </c>
      <c r="D8" s="5" t="s">
        <v>35</v>
      </c>
      <c r="E8" s="10">
        <v>41201</v>
      </c>
      <c r="F8" s="24" t="s">
        <v>45</v>
      </c>
      <c r="G8" s="5" t="s">
        <v>38</v>
      </c>
      <c r="H8" s="6"/>
      <c r="I8" s="6"/>
    </row>
    <row r="9" spans="1:9">
      <c r="A9" s="5">
        <v>5</v>
      </c>
      <c r="B9" s="6" t="s">
        <v>10</v>
      </c>
      <c r="C9" s="5" t="s">
        <v>16</v>
      </c>
      <c r="D9" s="5" t="s">
        <v>35</v>
      </c>
      <c r="E9" s="10">
        <v>41201</v>
      </c>
      <c r="F9" s="7" t="s">
        <v>6</v>
      </c>
      <c r="G9" s="5" t="s">
        <v>38</v>
      </c>
      <c r="H9" s="6"/>
      <c r="I9" s="6"/>
    </row>
    <row r="10" spans="1:9">
      <c r="A10" s="5">
        <v>6</v>
      </c>
      <c r="B10" s="6" t="s">
        <v>11</v>
      </c>
      <c r="C10" s="5" t="s">
        <v>19</v>
      </c>
      <c r="D10" s="5" t="s">
        <v>35</v>
      </c>
      <c r="E10" s="10">
        <v>41201</v>
      </c>
      <c r="F10" s="8" t="s">
        <v>36</v>
      </c>
      <c r="G10" s="5" t="s">
        <v>38</v>
      </c>
      <c r="H10" s="6"/>
      <c r="I10" s="6"/>
    </row>
    <row r="11" spans="1:9">
      <c r="A11" s="5">
        <v>7</v>
      </c>
      <c r="B11" s="6" t="s">
        <v>5</v>
      </c>
      <c r="C11" s="5" t="s">
        <v>17</v>
      </c>
      <c r="D11" s="5" t="s">
        <v>35</v>
      </c>
      <c r="E11" s="10">
        <v>41201</v>
      </c>
      <c r="F11" s="8" t="s">
        <v>36</v>
      </c>
      <c r="G11" s="5" t="s">
        <v>38</v>
      </c>
      <c r="H11" s="6"/>
      <c r="I11" s="6"/>
    </row>
    <row r="12" spans="1:9">
      <c r="A12" s="5">
        <v>8</v>
      </c>
      <c r="B12" s="6" t="s">
        <v>21</v>
      </c>
      <c r="C12" s="5" t="s">
        <v>20</v>
      </c>
      <c r="D12" s="5" t="s">
        <v>35</v>
      </c>
      <c r="E12" s="10">
        <v>41202</v>
      </c>
      <c r="F12" s="7" t="s">
        <v>6</v>
      </c>
      <c r="G12" s="5" t="s">
        <v>38</v>
      </c>
      <c r="H12" s="6"/>
      <c r="I12" s="6"/>
    </row>
    <row r="13" spans="1:9">
      <c r="A13" s="5">
        <v>9</v>
      </c>
      <c r="B13" s="6" t="s">
        <v>23</v>
      </c>
      <c r="C13" s="5" t="s">
        <v>24</v>
      </c>
      <c r="D13" s="5" t="s">
        <v>35</v>
      </c>
      <c r="E13" s="10">
        <v>41202</v>
      </c>
      <c r="F13" s="8" t="s">
        <v>36</v>
      </c>
      <c r="G13" s="5" t="s">
        <v>38</v>
      </c>
      <c r="H13" s="6"/>
      <c r="I13" s="6"/>
    </row>
    <row r="14" spans="1:9">
      <c r="A14" s="5">
        <v>10</v>
      </c>
      <c r="B14" s="6" t="s">
        <v>25</v>
      </c>
      <c r="C14" s="9" t="s">
        <v>26</v>
      </c>
      <c r="D14" s="5" t="s">
        <v>35</v>
      </c>
      <c r="E14" s="10">
        <v>41202</v>
      </c>
      <c r="F14" s="23" t="s">
        <v>45</v>
      </c>
      <c r="G14" s="5" t="s">
        <v>38</v>
      </c>
      <c r="H14" s="6"/>
      <c r="I14" s="6"/>
    </row>
    <row r="15" spans="1:9">
      <c r="A15" s="5">
        <v>11</v>
      </c>
      <c r="B15" s="6" t="s">
        <v>28</v>
      </c>
      <c r="C15" s="6" t="s">
        <v>27</v>
      </c>
      <c r="D15" s="5" t="s">
        <v>35</v>
      </c>
      <c r="E15" s="10">
        <v>41202</v>
      </c>
      <c r="F15" s="23" t="s">
        <v>45</v>
      </c>
      <c r="G15" s="5" t="s">
        <v>38</v>
      </c>
      <c r="H15" s="6"/>
      <c r="I15" s="6"/>
    </row>
    <row r="16" spans="1:9">
      <c r="A16" s="5">
        <v>12</v>
      </c>
      <c r="B16" s="6" t="s">
        <v>29</v>
      </c>
      <c r="C16" s="5" t="s">
        <v>30</v>
      </c>
      <c r="D16" s="5" t="s">
        <v>35</v>
      </c>
      <c r="E16" s="10">
        <v>41202</v>
      </c>
      <c r="F16" s="23" t="s">
        <v>45</v>
      </c>
      <c r="G16" s="5" t="s">
        <v>38</v>
      </c>
      <c r="H16" s="6"/>
      <c r="I16" s="6"/>
    </row>
    <row r="17" spans="1:9">
      <c r="A17" s="5">
        <v>13</v>
      </c>
      <c r="B17" s="6" t="s">
        <v>31</v>
      </c>
      <c r="C17" s="5" t="s">
        <v>32</v>
      </c>
      <c r="D17" s="5" t="s">
        <v>35</v>
      </c>
      <c r="E17" s="10">
        <v>41215</v>
      </c>
      <c r="F17" s="7" t="s">
        <v>6</v>
      </c>
      <c r="G17" s="5" t="s">
        <v>38</v>
      </c>
      <c r="H17" s="6"/>
      <c r="I17" s="6"/>
    </row>
    <row r="18" spans="1:9" ht="15.75" thickBot="1">
      <c r="A18" s="15">
        <v>14</v>
      </c>
      <c r="B18" s="12" t="s">
        <v>33</v>
      </c>
      <c r="C18" s="11" t="s">
        <v>34</v>
      </c>
      <c r="D18" s="11" t="s">
        <v>35</v>
      </c>
      <c r="E18" s="13">
        <v>41216</v>
      </c>
      <c r="F18" s="14" t="s">
        <v>6</v>
      </c>
      <c r="G18" s="11" t="s">
        <v>38</v>
      </c>
      <c r="H18" s="12"/>
      <c r="I18" s="12"/>
    </row>
    <row r="19" spans="1:9">
      <c r="A19" s="5">
        <v>15</v>
      </c>
      <c r="B19" s="18" t="s">
        <v>40</v>
      </c>
      <c r="C19" s="19" t="s">
        <v>39</v>
      </c>
      <c r="D19" s="19" t="s">
        <v>35</v>
      </c>
      <c r="E19" s="20">
        <v>41264</v>
      </c>
      <c r="F19" s="23" t="s">
        <v>45</v>
      </c>
      <c r="G19" s="21" t="s">
        <v>38</v>
      </c>
      <c r="H19" s="22"/>
      <c r="I19" s="22"/>
    </row>
    <row r="20" spans="1:9">
      <c r="A20" s="5">
        <v>16</v>
      </c>
      <c r="B20" s="6" t="s">
        <v>21</v>
      </c>
      <c r="C20" s="5" t="s">
        <v>20</v>
      </c>
      <c r="D20" s="5" t="s">
        <v>35</v>
      </c>
      <c r="E20" s="10">
        <v>41202</v>
      </c>
      <c r="F20" s="23" t="s">
        <v>45</v>
      </c>
      <c r="G20" s="5" t="s">
        <v>38</v>
      </c>
      <c r="H20" s="6"/>
      <c r="I20" s="6"/>
    </row>
    <row r="21" spans="1:9">
      <c r="A21" s="5">
        <v>17</v>
      </c>
      <c r="B21" s="16" t="s">
        <v>42</v>
      </c>
      <c r="C21" s="6" t="s">
        <v>41</v>
      </c>
      <c r="D21" s="6"/>
      <c r="E21" s="10">
        <v>41288</v>
      </c>
      <c r="F21" s="7" t="s">
        <v>6</v>
      </c>
      <c r="G21" s="17" t="s">
        <v>38</v>
      </c>
      <c r="H21" s="6"/>
      <c r="I21" s="6"/>
    </row>
    <row r="22" spans="1:9">
      <c r="A22" s="5">
        <v>18</v>
      </c>
      <c r="B22" s="6" t="s">
        <v>44</v>
      </c>
      <c r="C22" s="6" t="s">
        <v>43</v>
      </c>
      <c r="D22" s="6" t="s">
        <v>48</v>
      </c>
      <c r="E22" s="10">
        <v>41288</v>
      </c>
      <c r="F22" s="7" t="s">
        <v>6</v>
      </c>
      <c r="G22" s="17" t="s">
        <v>38</v>
      </c>
      <c r="H22" s="6"/>
      <c r="I22" s="6"/>
    </row>
    <row r="23" spans="1:9">
      <c r="A23" s="5">
        <v>19</v>
      </c>
      <c r="B23" s="6" t="s">
        <v>47</v>
      </c>
      <c r="C23" s="17" t="s">
        <v>46</v>
      </c>
      <c r="D23" s="17" t="s">
        <v>35</v>
      </c>
      <c r="E23" s="10">
        <v>41297</v>
      </c>
      <c r="F23" s="7" t="s">
        <v>6</v>
      </c>
      <c r="G23" s="17" t="s">
        <v>38</v>
      </c>
      <c r="H23" s="6"/>
      <c r="I23" s="6"/>
    </row>
    <row r="24" spans="1:9">
      <c r="A24" s="5">
        <v>20</v>
      </c>
      <c r="B24" s="6" t="s">
        <v>21</v>
      </c>
      <c r="C24" s="5" t="s">
        <v>20</v>
      </c>
      <c r="D24" s="5" t="s">
        <v>48</v>
      </c>
      <c r="E24" s="10">
        <v>41294</v>
      </c>
      <c r="F24" s="24" t="s">
        <v>45</v>
      </c>
      <c r="G24" s="5" t="s">
        <v>38</v>
      </c>
      <c r="H24" s="6"/>
      <c r="I24" s="6"/>
    </row>
    <row r="25" spans="1:9">
      <c r="A25" s="81">
        <v>21</v>
      </c>
      <c r="B25" s="6" t="s">
        <v>50</v>
      </c>
      <c r="C25" s="6" t="s">
        <v>49</v>
      </c>
      <c r="D25" s="17" t="s">
        <v>35</v>
      </c>
      <c r="E25" s="10">
        <v>41294</v>
      </c>
      <c r="F25" s="7" t="s">
        <v>6</v>
      </c>
      <c r="G25" s="5" t="s">
        <v>38</v>
      </c>
      <c r="H25" s="6"/>
      <c r="I25" s="6"/>
    </row>
    <row r="26" spans="1:9">
      <c r="A26" s="70">
        <v>22</v>
      </c>
      <c r="B26" s="71" t="s">
        <v>52</v>
      </c>
      <c r="C26" s="71" t="s">
        <v>51</v>
      </c>
      <c r="D26" s="72" t="s">
        <v>35</v>
      </c>
      <c r="E26" s="73">
        <v>41294</v>
      </c>
      <c r="F26" s="74" t="s">
        <v>6</v>
      </c>
      <c r="G26" s="72" t="s">
        <v>38</v>
      </c>
      <c r="H26" s="69"/>
      <c r="I26" s="69"/>
    </row>
    <row r="27" spans="1:9">
      <c r="A27" s="83">
        <v>23</v>
      </c>
      <c r="B27" s="82"/>
      <c r="C27" s="82" t="s">
        <v>79</v>
      </c>
      <c r="D27" s="83" t="s">
        <v>35</v>
      </c>
      <c r="E27" s="84">
        <v>41376</v>
      </c>
      <c r="F27" s="83" t="s">
        <v>6</v>
      </c>
      <c r="G27" s="83" t="s">
        <v>38</v>
      </c>
      <c r="H27" s="85"/>
      <c r="I27" s="85"/>
    </row>
    <row r="28" spans="1:9">
      <c r="A28" s="91">
        <v>24</v>
      </c>
      <c r="B28" s="75" t="s">
        <v>76</v>
      </c>
      <c r="C28" s="76" t="s">
        <v>64</v>
      </c>
      <c r="D28" s="77" t="s">
        <v>35</v>
      </c>
      <c r="E28" s="78">
        <v>41379</v>
      </c>
      <c r="F28" s="74" t="s">
        <v>6</v>
      </c>
      <c r="G28" s="17" t="s">
        <v>38</v>
      </c>
      <c r="H28" s="6"/>
      <c r="I28" s="6"/>
    </row>
    <row r="29" spans="1:9">
      <c r="A29" s="72">
        <v>25</v>
      </c>
      <c r="B29" s="76" t="s">
        <v>7</v>
      </c>
      <c r="C29" s="79" t="s">
        <v>13</v>
      </c>
      <c r="D29" s="79" t="s">
        <v>35</v>
      </c>
      <c r="E29" s="78">
        <v>41379</v>
      </c>
      <c r="F29" s="74" t="s">
        <v>77</v>
      </c>
      <c r="G29" s="5" t="s">
        <v>38</v>
      </c>
      <c r="H29" s="6"/>
      <c r="I29" s="6"/>
    </row>
    <row r="30" spans="1:9">
      <c r="A30" s="72">
        <v>26</v>
      </c>
      <c r="B30" s="76" t="s">
        <v>9</v>
      </c>
      <c r="C30" s="79" t="s">
        <v>15</v>
      </c>
      <c r="D30" s="79" t="s">
        <v>35</v>
      </c>
      <c r="E30" s="78">
        <v>41379</v>
      </c>
      <c r="F30" s="74" t="s">
        <v>77</v>
      </c>
      <c r="G30" s="5" t="s">
        <v>38</v>
      </c>
      <c r="H30" s="6"/>
      <c r="I30" s="6"/>
    </row>
    <row r="31" spans="1:9">
      <c r="A31" s="91">
        <v>27</v>
      </c>
      <c r="B31" s="76" t="s">
        <v>23</v>
      </c>
      <c r="C31" s="79" t="s">
        <v>24</v>
      </c>
      <c r="D31" s="79" t="s">
        <v>35</v>
      </c>
      <c r="E31" s="78">
        <v>41405</v>
      </c>
      <c r="F31" s="74" t="s">
        <v>77</v>
      </c>
      <c r="G31" s="5" t="s">
        <v>38</v>
      </c>
      <c r="H31" s="6"/>
      <c r="I31" s="6"/>
    </row>
    <row r="32" spans="1:9">
      <c r="A32" s="72">
        <v>28</v>
      </c>
      <c r="B32" s="76" t="s">
        <v>25</v>
      </c>
      <c r="C32" s="9" t="s">
        <v>80</v>
      </c>
      <c r="D32" s="79" t="s">
        <v>35</v>
      </c>
      <c r="E32" s="78">
        <v>41405</v>
      </c>
      <c r="F32" s="74" t="s">
        <v>77</v>
      </c>
      <c r="G32" s="5" t="s">
        <v>38</v>
      </c>
      <c r="H32" s="6"/>
      <c r="I32" s="166"/>
    </row>
    <row r="33" spans="1:13">
      <c r="A33" s="72">
        <v>29</v>
      </c>
      <c r="B33" s="6" t="s">
        <v>78</v>
      </c>
      <c r="C33" s="6" t="s">
        <v>27</v>
      </c>
      <c r="D33" s="5" t="s">
        <v>35</v>
      </c>
      <c r="E33" s="10">
        <v>41409</v>
      </c>
      <c r="F33" s="23" t="s">
        <v>45</v>
      </c>
      <c r="G33" s="5" t="s">
        <v>38</v>
      </c>
      <c r="H33" s="6"/>
      <c r="I33" s="167"/>
    </row>
    <row r="34" spans="1:13">
      <c r="A34" s="72">
        <v>30</v>
      </c>
      <c r="B34" s="10" t="s">
        <v>84</v>
      </c>
      <c r="C34" s="80" t="s">
        <v>81</v>
      </c>
      <c r="D34" s="5" t="s">
        <v>48</v>
      </c>
      <c r="E34" s="10">
        <v>41409</v>
      </c>
      <c r="F34" s="24" t="s">
        <v>45</v>
      </c>
      <c r="G34" s="5" t="s">
        <v>38</v>
      </c>
      <c r="H34" s="86"/>
      <c r="I34" s="167"/>
      <c r="J34" s="31"/>
      <c r="K34" s="31"/>
      <c r="L34" s="31"/>
      <c r="M34" s="32"/>
    </row>
    <row r="35" spans="1:13">
      <c r="A35" s="91">
        <v>31</v>
      </c>
      <c r="B35" s="10" t="s">
        <v>84</v>
      </c>
      <c r="C35" s="5" t="s">
        <v>82</v>
      </c>
      <c r="D35" s="5" t="s">
        <v>48</v>
      </c>
      <c r="E35" s="10">
        <v>41426</v>
      </c>
      <c r="F35" s="24" t="s">
        <v>45</v>
      </c>
      <c r="G35" s="5" t="s">
        <v>38</v>
      </c>
      <c r="H35" s="86"/>
      <c r="I35" s="167"/>
      <c r="J35" s="31"/>
      <c r="K35" s="31"/>
      <c r="L35" s="31"/>
      <c r="M35" s="32"/>
    </row>
    <row r="36" spans="1:13">
      <c r="A36" s="72">
        <v>32</v>
      </c>
      <c r="B36" s="10" t="s">
        <v>85</v>
      </c>
      <c r="C36" s="5" t="s">
        <v>83</v>
      </c>
      <c r="D36" s="5" t="s">
        <v>48</v>
      </c>
      <c r="E36" s="10">
        <v>41427</v>
      </c>
      <c r="F36" s="24" t="s">
        <v>45</v>
      </c>
      <c r="G36" s="5" t="s">
        <v>38</v>
      </c>
      <c r="H36" s="86"/>
      <c r="I36" s="167"/>
      <c r="J36" s="31"/>
      <c r="K36" s="31"/>
      <c r="L36" s="31"/>
      <c r="M36" s="32"/>
    </row>
    <row r="37" spans="1:13">
      <c r="A37" s="72">
        <v>33</v>
      </c>
      <c r="B37" s="10" t="s">
        <v>84</v>
      </c>
      <c r="C37" s="5" t="s">
        <v>86</v>
      </c>
      <c r="D37" s="5" t="s">
        <v>48</v>
      </c>
      <c r="E37" s="10">
        <v>41427</v>
      </c>
      <c r="F37" s="24" t="s">
        <v>45</v>
      </c>
      <c r="G37" s="5" t="s">
        <v>38</v>
      </c>
      <c r="H37" s="87"/>
      <c r="I37" s="167"/>
      <c r="J37" s="31"/>
      <c r="K37" s="31"/>
      <c r="L37" s="31"/>
      <c r="M37" s="32"/>
    </row>
    <row r="38" spans="1:13">
      <c r="A38" s="91">
        <v>34</v>
      </c>
      <c r="B38" s="10" t="s">
        <v>84</v>
      </c>
      <c r="C38" s="5" t="s">
        <v>87</v>
      </c>
      <c r="D38" s="5" t="s">
        <v>48</v>
      </c>
      <c r="E38" s="10">
        <v>41428</v>
      </c>
      <c r="F38" s="24" t="s">
        <v>45</v>
      </c>
      <c r="G38" s="5" t="s">
        <v>38</v>
      </c>
      <c r="H38" s="87"/>
      <c r="I38" s="167"/>
      <c r="J38" s="31"/>
      <c r="K38" s="31"/>
      <c r="L38" s="31"/>
      <c r="M38" s="32"/>
    </row>
    <row r="39" spans="1:13">
      <c r="A39" s="72">
        <v>35</v>
      </c>
      <c r="B39" s="10" t="s">
        <v>84</v>
      </c>
      <c r="C39" s="5" t="s">
        <v>88</v>
      </c>
      <c r="D39" s="5" t="s">
        <v>48</v>
      </c>
      <c r="E39" s="10">
        <v>41428</v>
      </c>
      <c r="F39" s="24" t="s">
        <v>45</v>
      </c>
      <c r="G39" s="5" t="s">
        <v>89</v>
      </c>
      <c r="H39" s="87"/>
      <c r="I39" s="168"/>
      <c r="J39" s="33"/>
      <c r="K39" s="31"/>
      <c r="L39" s="31"/>
      <c r="M39" s="32"/>
    </row>
    <row r="40" spans="1:13">
      <c r="A40" s="5">
        <v>36</v>
      </c>
      <c r="B40" s="10" t="s">
        <v>91</v>
      </c>
      <c r="C40" s="5" t="s">
        <v>90</v>
      </c>
      <c r="D40" s="5" t="s">
        <v>48</v>
      </c>
      <c r="E40" s="10">
        <v>41429</v>
      </c>
      <c r="F40" s="5" t="s">
        <v>6</v>
      </c>
      <c r="G40" s="5" t="s">
        <v>89</v>
      </c>
      <c r="H40" s="87"/>
      <c r="I40" s="168"/>
      <c r="J40" s="32"/>
      <c r="K40" s="31"/>
      <c r="L40" s="31"/>
      <c r="M40" s="32"/>
    </row>
    <row r="41" spans="1:13">
      <c r="A41" s="5">
        <v>37</v>
      </c>
      <c r="B41" s="10" t="s">
        <v>84</v>
      </c>
      <c r="C41" s="5" t="s">
        <v>92</v>
      </c>
      <c r="D41" s="5" t="s">
        <v>93</v>
      </c>
      <c r="E41" s="10">
        <v>41429</v>
      </c>
      <c r="F41" s="92" t="s">
        <v>94</v>
      </c>
      <c r="G41" s="5" t="s">
        <v>89</v>
      </c>
      <c r="H41" s="87"/>
      <c r="I41" s="168"/>
      <c r="J41" s="32"/>
      <c r="K41" s="31"/>
      <c r="L41" s="31"/>
      <c r="M41" s="32"/>
    </row>
    <row r="42" spans="1:13">
      <c r="A42" s="5">
        <v>38</v>
      </c>
      <c r="B42" s="10" t="s">
        <v>84</v>
      </c>
      <c r="C42" s="10" t="s">
        <v>95</v>
      </c>
      <c r="D42" s="5" t="s">
        <v>48</v>
      </c>
      <c r="E42" s="10">
        <v>41429</v>
      </c>
      <c r="F42" s="92" t="s">
        <v>94</v>
      </c>
      <c r="G42" s="5" t="s">
        <v>89</v>
      </c>
      <c r="H42" s="87"/>
      <c r="I42" s="168"/>
      <c r="J42" s="31"/>
      <c r="K42" s="31"/>
      <c r="L42" s="31"/>
      <c r="M42" s="31"/>
    </row>
    <row r="43" spans="1:13" s="90" customFormat="1" ht="18" customHeight="1">
      <c r="A43" s="93">
        <v>39</v>
      </c>
      <c r="B43" s="94"/>
      <c r="C43" s="94"/>
      <c r="D43" s="94"/>
      <c r="E43" s="93"/>
      <c r="F43" s="93"/>
      <c r="G43" s="94"/>
      <c r="H43" s="88"/>
      <c r="I43" s="88"/>
      <c r="J43" s="89"/>
      <c r="K43" s="89"/>
      <c r="L43" s="89"/>
      <c r="M43" s="89"/>
    </row>
    <row r="44" spans="1:13">
      <c r="A44" s="5"/>
      <c r="B44" s="6"/>
      <c r="C44" s="6"/>
      <c r="D44" s="6"/>
      <c r="E44" s="5"/>
      <c r="F44" s="5"/>
      <c r="G44" s="6"/>
      <c r="H44" s="31"/>
      <c r="I44" s="31"/>
      <c r="J44" s="31"/>
      <c r="K44" s="31"/>
      <c r="L44" s="31"/>
      <c r="M44" s="31"/>
    </row>
  </sheetData>
  <mergeCells count="2">
    <mergeCell ref="A1:I2"/>
    <mergeCell ref="I32:I42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"/>
  <sheetViews>
    <sheetView tabSelected="1" zoomScale="85" zoomScaleNormal="85" workbookViewId="0">
      <selection activeCell="P15" sqref="P15"/>
    </sheetView>
  </sheetViews>
  <sheetFormatPr baseColWidth="10" defaultRowHeight="15"/>
  <cols>
    <col min="1" max="1" width="8.42578125" customWidth="1"/>
    <col min="2" max="2" width="12.140625" customWidth="1"/>
    <col min="10" max="10" width="13.42578125" customWidth="1"/>
  </cols>
  <sheetData>
    <row r="1" spans="1:14" s="30" customFormat="1" ht="28.5" customHeight="1" thickBot="1">
      <c r="A1" s="171" t="s">
        <v>53</v>
      </c>
      <c r="B1" s="172"/>
      <c r="C1" s="172"/>
      <c r="D1" s="172"/>
      <c r="E1" s="172"/>
      <c r="F1" s="172"/>
      <c r="G1" s="172"/>
      <c r="H1" s="172"/>
      <c r="I1" s="172"/>
      <c r="J1" s="173"/>
    </row>
    <row r="2" spans="1:14" ht="6" customHeight="1" thickBot="1"/>
    <row r="3" spans="1:14" ht="15.75" thickBot="1">
      <c r="A3" s="25" t="s">
        <v>58</v>
      </c>
      <c r="B3" s="28" t="s">
        <v>2</v>
      </c>
      <c r="C3" s="29" t="s">
        <v>54</v>
      </c>
      <c r="D3" s="26" t="s">
        <v>59</v>
      </c>
      <c r="E3" s="28" t="s">
        <v>60</v>
      </c>
      <c r="F3" s="29" t="s">
        <v>56</v>
      </c>
      <c r="G3" s="26" t="s">
        <v>61</v>
      </c>
      <c r="H3" s="29" t="s">
        <v>55</v>
      </c>
      <c r="I3" s="29" t="s">
        <v>3</v>
      </c>
      <c r="J3" s="27" t="s">
        <v>98</v>
      </c>
      <c r="K3" s="51" t="s">
        <v>67</v>
      </c>
    </row>
    <row r="4" spans="1:14" ht="5.25" customHeight="1" thickBot="1"/>
    <row r="5" spans="1:14">
      <c r="A5" s="55">
        <v>1</v>
      </c>
      <c r="B5" s="56">
        <v>41409</v>
      </c>
      <c r="C5" s="57" t="s">
        <v>57</v>
      </c>
      <c r="D5" s="58">
        <v>0.29166666666666669</v>
      </c>
      <c r="E5" s="58">
        <v>0.72916666666666663</v>
      </c>
      <c r="F5" s="59">
        <v>1</v>
      </c>
      <c r="G5" s="60">
        <f>SUM(D5-E5)*24+(F5)</f>
        <v>-9.4999999999999982</v>
      </c>
      <c r="H5" s="57" t="s">
        <v>63</v>
      </c>
      <c r="I5" s="132" t="s">
        <v>68</v>
      </c>
      <c r="J5" s="136"/>
      <c r="K5" s="182">
        <f>SUM(G2:G27)*-10</f>
        <v>1572.5</v>
      </c>
    </row>
    <row r="6" spans="1:14">
      <c r="A6" s="61">
        <v>2</v>
      </c>
      <c r="B6" s="39">
        <v>41410</v>
      </c>
      <c r="C6" s="38" t="s">
        <v>57</v>
      </c>
      <c r="D6" s="40">
        <v>0.3125</v>
      </c>
      <c r="E6" s="40">
        <v>0.72916666666666663</v>
      </c>
      <c r="F6" s="41">
        <v>1</v>
      </c>
      <c r="G6" s="52">
        <f>SUM(D6-E6)*24+(F6)</f>
        <v>-9</v>
      </c>
      <c r="H6" s="38" t="s">
        <v>63</v>
      </c>
      <c r="I6" s="133" t="s">
        <v>68</v>
      </c>
      <c r="J6" s="137"/>
      <c r="K6" s="183"/>
    </row>
    <row r="7" spans="1:14" ht="15.75" thickBot="1">
      <c r="A7" s="112">
        <v>3</v>
      </c>
      <c r="B7" s="113">
        <v>41411</v>
      </c>
      <c r="C7" s="114" t="s">
        <v>57</v>
      </c>
      <c r="D7" s="115">
        <v>0.3125</v>
      </c>
      <c r="E7" s="115">
        <v>0.64583333333333337</v>
      </c>
      <c r="F7" s="116">
        <v>1</v>
      </c>
      <c r="G7" s="117">
        <f t="shared" ref="G7:G26" si="0">SUM(D7-E7)*24+(F7)</f>
        <v>-7</v>
      </c>
      <c r="H7" s="114" t="s">
        <v>63</v>
      </c>
      <c r="I7" s="134" t="s">
        <v>68</v>
      </c>
      <c r="J7" s="137"/>
      <c r="K7" s="183"/>
    </row>
    <row r="8" spans="1:14">
      <c r="A8" s="118">
        <v>4</v>
      </c>
      <c r="B8" s="119">
        <v>41421</v>
      </c>
      <c r="C8" s="120" t="s">
        <v>57</v>
      </c>
      <c r="D8" s="121">
        <v>0.33333333333333331</v>
      </c>
      <c r="E8" s="121">
        <v>0.70833333333333337</v>
      </c>
      <c r="F8" s="122">
        <v>1</v>
      </c>
      <c r="G8" s="123">
        <f t="shared" si="0"/>
        <v>-8.0000000000000018</v>
      </c>
      <c r="H8" s="120" t="s">
        <v>63</v>
      </c>
      <c r="I8" s="132" t="s">
        <v>68</v>
      </c>
      <c r="J8" s="137"/>
      <c r="K8" s="183"/>
    </row>
    <row r="9" spans="1:14">
      <c r="A9" s="62">
        <v>5</v>
      </c>
      <c r="B9" s="44">
        <v>41421</v>
      </c>
      <c r="C9" s="49" t="s">
        <v>66</v>
      </c>
      <c r="D9" s="45">
        <v>0.64583333333333337</v>
      </c>
      <c r="E9" s="45">
        <v>0.85416666666666663</v>
      </c>
      <c r="F9" s="43">
        <v>0</v>
      </c>
      <c r="G9" s="53">
        <f t="shared" si="0"/>
        <v>-4.9999999999999982</v>
      </c>
      <c r="H9" s="43" t="s">
        <v>65</v>
      </c>
      <c r="I9" s="133" t="s">
        <v>68</v>
      </c>
      <c r="J9" s="137"/>
      <c r="K9" s="183"/>
    </row>
    <row r="10" spans="1:14">
      <c r="A10" s="62">
        <v>6</v>
      </c>
      <c r="B10" s="44">
        <v>41422</v>
      </c>
      <c r="C10" s="43" t="s">
        <v>57</v>
      </c>
      <c r="D10" s="45">
        <v>0.33333333333333331</v>
      </c>
      <c r="E10" s="45">
        <v>0.70833333333333337</v>
      </c>
      <c r="F10" s="43">
        <v>1</v>
      </c>
      <c r="G10" s="53">
        <f t="shared" si="0"/>
        <v>-8.0000000000000018</v>
      </c>
      <c r="H10" s="43" t="s">
        <v>63</v>
      </c>
      <c r="I10" s="133" t="s">
        <v>68</v>
      </c>
      <c r="J10" s="137"/>
      <c r="K10" s="183"/>
    </row>
    <row r="11" spans="1:14">
      <c r="A11" s="62">
        <v>7</v>
      </c>
      <c r="B11" s="44">
        <v>41423</v>
      </c>
      <c r="C11" s="43" t="s">
        <v>57</v>
      </c>
      <c r="D11" s="45">
        <v>0.33333333333333331</v>
      </c>
      <c r="E11" s="45">
        <v>0.70833333333333337</v>
      </c>
      <c r="F11" s="43">
        <v>1</v>
      </c>
      <c r="G11" s="53">
        <f t="shared" si="0"/>
        <v>-8.0000000000000018</v>
      </c>
      <c r="H11" s="43" t="s">
        <v>63</v>
      </c>
      <c r="I11" s="133" t="s">
        <v>68</v>
      </c>
      <c r="J11" s="137"/>
      <c r="K11" s="183"/>
    </row>
    <row r="12" spans="1:14">
      <c r="A12" s="62">
        <v>8</v>
      </c>
      <c r="B12" s="44">
        <v>41424</v>
      </c>
      <c r="C12" s="43" t="s">
        <v>57</v>
      </c>
      <c r="D12" s="45">
        <v>0.33333333333333331</v>
      </c>
      <c r="E12" s="45">
        <v>0.54166666666666663</v>
      </c>
      <c r="F12" s="43">
        <v>0</v>
      </c>
      <c r="G12" s="53">
        <f t="shared" si="0"/>
        <v>-5</v>
      </c>
      <c r="H12" s="43" t="s">
        <v>63</v>
      </c>
      <c r="I12" s="133" t="s">
        <v>68</v>
      </c>
      <c r="J12" s="137"/>
      <c r="K12" s="183"/>
    </row>
    <row r="13" spans="1:14" ht="15.75" thickBot="1">
      <c r="A13" s="63">
        <v>9</v>
      </c>
      <c r="B13" s="47">
        <v>41424</v>
      </c>
      <c r="C13" s="50" t="s">
        <v>66</v>
      </c>
      <c r="D13" s="48">
        <v>0.33333333333333331</v>
      </c>
      <c r="E13" s="48">
        <v>0.5</v>
      </c>
      <c r="F13" s="46">
        <v>0</v>
      </c>
      <c r="G13" s="54">
        <f t="shared" si="0"/>
        <v>-4</v>
      </c>
      <c r="H13" s="46" t="s">
        <v>65</v>
      </c>
      <c r="I13" s="135" t="s">
        <v>68</v>
      </c>
      <c r="J13" s="137"/>
      <c r="K13" s="183"/>
    </row>
    <row r="14" spans="1:14">
      <c r="A14" s="118">
        <v>10</v>
      </c>
      <c r="B14" s="119">
        <v>41428</v>
      </c>
      <c r="C14" s="120" t="s">
        <v>57</v>
      </c>
      <c r="D14" s="121">
        <v>0.29166666666666669</v>
      </c>
      <c r="E14" s="121">
        <v>0.70833333333333337</v>
      </c>
      <c r="F14" s="124">
        <v>1</v>
      </c>
      <c r="G14" s="125">
        <f t="shared" si="0"/>
        <v>-9</v>
      </c>
      <c r="H14" s="120" t="s">
        <v>63</v>
      </c>
      <c r="I14" s="132" t="s">
        <v>68</v>
      </c>
      <c r="J14" s="137"/>
      <c r="K14" s="183"/>
      <c r="N14" s="34"/>
    </row>
    <row r="15" spans="1:14">
      <c r="A15" s="96">
        <v>11</v>
      </c>
      <c r="B15" s="44">
        <v>41429</v>
      </c>
      <c r="C15" s="43" t="s">
        <v>57</v>
      </c>
      <c r="D15" s="45">
        <v>0.33333333333333331</v>
      </c>
      <c r="E15" s="45">
        <v>0.70833333333333337</v>
      </c>
      <c r="F15" s="43">
        <v>1</v>
      </c>
      <c r="G15" s="95">
        <f t="shared" si="0"/>
        <v>-8.0000000000000018</v>
      </c>
      <c r="H15" s="42" t="s">
        <v>63</v>
      </c>
      <c r="I15" s="133" t="s">
        <v>68</v>
      </c>
      <c r="J15" s="137"/>
      <c r="K15" s="183"/>
    </row>
    <row r="16" spans="1:14">
      <c r="A16" s="62">
        <v>12</v>
      </c>
      <c r="B16" s="44">
        <v>41430</v>
      </c>
      <c r="C16" s="42" t="s">
        <v>57</v>
      </c>
      <c r="D16" s="45">
        <v>0.33333333333333331</v>
      </c>
      <c r="E16" s="45">
        <v>0.70833333333333337</v>
      </c>
      <c r="F16" s="43">
        <v>1</v>
      </c>
      <c r="G16" s="95">
        <f t="shared" si="0"/>
        <v>-8.0000000000000018</v>
      </c>
      <c r="H16" s="42" t="s">
        <v>63</v>
      </c>
      <c r="I16" s="133" t="s">
        <v>68</v>
      </c>
      <c r="J16" s="137"/>
      <c r="K16" s="183"/>
    </row>
    <row r="17" spans="1:12">
      <c r="A17" s="62">
        <v>13</v>
      </c>
      <c r="B17" s="44">
        <v>41431</v>
      </c>
      <c r="C17" s="43" t="s">
        <v>57</v>
      </c>
      <c r="D17" s="45">
        <v>0.33333333333333331</v>
      </c>
      <c r="E17" s="45">
        <v>0.70833333333333337</v>
      </c>
      <c r="F17" s="43">
        <v>1</v>
      </c>
      <c r="G17" s="95">
        <f t="shared" si="0"/>
        <v>-8.0000000000000018</v>
      </c>
      <c r="H17" s="42" t="s">
        <v>63</v>
      </c>
      <c r="I17" s="133" t="s">
        <v>68</v>
      </c>
      <c r="J17" s="137"/>
      <c r="K17" s="183"/>
    </row>
    <row r="18" spans="1:12" ht="15.75" thickBot="1">
      <c r="A18" s="63">
        <v>14</v>
      </c>
      <c r="B18" s="47">
        <v>41432</v>
      </c>
      <c r="C18" s="126" t="s">
        <v>57</v>
      </c>
      <c r="D18" s="48">
        <v>0.33333333333333331</v>
      </c>
      <c r="E18" s="48">
        <v>0.625</v>
      </c>
      <c r="F18" s="127">
        <v>0.75</v>
      </c>
      <c r="G18" s="128">
        <f t="shared" si="0"/>
        <v>-6.25</v>
      </c>
      <c r="H18" s="126" t="s">
        <v>63</v>
      </c>
      <c r="I18" s="135" t="s">
        <v>68</v>
      </c>
      <c r="J18" s="138"/>
      <c r="K18" s="183"/>
    </row>
    <row r="19" spans="1:12">
      <c r="A19" s="145">
        <v>15</v>
      </c>
      <c r="B19" s="146">
        <v>41439</v>
      </c>
      <c r="C19" s="147" t="s">
        <v>57</v>
      </c>
      <c r="D19" s="148">
        <v>0.58333333333333337</v>
      </c>
      <c r="E19" s="148">
        <v>0.77083333333333337</v>
      </c>
      <c r="F19" s="147">
        <v>0</v>
      </c>
      <c r="G19" s="149">
        <f t="shared" si="0"/>
        <v>-4.5</v>
      </c>
      <c r="H19" s="147" t="s">
        <v>65</v>
      </c>
      <c r="I19" s="150" t="s">
        <v>99</v>
      </c>
      <c r="J19" s="179">
        <f>SUM(G19:G27,)*-10</f>
        <v>545.00000000000011</v>
      </c>
      <c r="K19" s="183"/>
    </row>
    <row r="20" spans="1:12">
      <c r="A20" s="151">
        <v>16</v>
      </c>
      <c r="B20" s="152">
        <v>41442</v>
      </c>
      <c r="C20" s="153" t="s">
        <v>57</v>
      </c>
      <c r="D20" s="154">
        <v>0.33333333333333331</v>
      </c>
      <c r="E20" s="154">
        <v>0.58333333333333337</v>
      </c>
      <c r="F20" s="153">
        <v>0.75</v>
      </c>
      <c r="G20" s="155">
        <f t="shared" si="0"/>
        <v>-5.2500000000000018</v>
      </c>
      <c r="H20" s="153" t="s">
        <v>63</v>
      </c>
      <c r="I20" s="150" t="s">
        <v>99</v>
      </c>
      <c r="J20" s="180"/>
      <c r="K20" s="183"/>
    </row>
    <row r="21" spans="1:12">
      <c r="A21" s="156">
        <v>17</v>
      </c>
      <c r="B21" s="157">
        <v>41443</v>
      </c>
      <c r="C21" s="156" t="s">
        <v>57</v>
      </c>
      <c r="D21" s="158">
        <v>0.33333333333333331</v>
      </c>
      <c r="E21" s="158">
        <v>0.58333333333333337</v>
      </c>
      <c r="F21" s="156">
        <v>0.75</v>
      </c>
      <c r="G21" s="159">
        <f t="shared" si="0"/>
        <v>-5.2500000000000018</v>
      </c>
      <c r="H21" s="156" t="s">
        <v>63</v>
      </c>
      <c r="I21" s="150" t="s">
        <v>99</v>
      </c>
      <c r="J21" s="180"/>
      <c r="K21" s="184"/>
    </row>
    <row r="22" spans="1:12">
      <c r="A22" s="156">
        <v>18</v>
      </c>
      <c r="B22" s="157">
        <v>41444</v>
      </c>
      <c r="C22" s="156" t="s">
        <v>57</v>
      </c>
      <c r="D22" s="158">
        <v>0.33333333333333331</v>
      </c>
      <c r="E22" s="158">
        <v>0.66666666666666663</v>
      </c>
      <c r="F22" s="156">
        <v>1</v>
      </c>
      <c r="G22" s="159">
        <f t="shared" si="0"/>
        <v>-7</v>
      </c>
      <c r="H22" s="156" t="s">
        <v>63</v>
      </c>
      <c r="I22" s="150" t="s">
        <v>99</v>
      </c>
      <c r="J22" s="180"/>
      <c r="K22" s="184"/>
    </row>
    <row r="23" spans="1:12">
      <c r="A23" s="156">
        <v>19</v>
      </c>
      <c r="B23" s="157">
        <v>41452</v>
      </c>
      <c r="C23" s="156" t="s">
        <v>57</v>
      </c>
      <c r="D23" s="158">
        <v>0.45833333333333331</v>
      </c>
      <c r="E23" s="158">
        <v>0.77083333333333337</v>
      </c>
      <c r="F23" s="156">
        <v>0.5</v>
      </c>
      <c r="G23" s="159">
        <f t="shared" si="0"/>
        <v>-7.0000000000000018</v>
      </c>
      <c r="H23" s="156" t="s">
        <v>12</v>
      </c>
      <c r="I23" s="150" t="s">
        <v>99</v>
      </c>
      <c r="J23" s="180"/>
      <c r="K23" s="184"/>
    </row>
    <row r="24" spans="1:12">
      <c r="A24" s="156">
        <v>20</v>
      </c>
      <c r="B24" s="157">
        <v>41453</v>
      </c>
      <c r="C24" s="156" t="s">
        <v>57</v>
      </c>
      <c r="D24" s="158">
        <v>0.33333333333333331</v>
      </c>
      <c r="E24" s="158">
        <v>0.70833333333333337</v>
      </c>
      <c r="F24" s="156">
        <v>0.5</v>
      </c>
      <c r="G24" s="159">
        <f t="shared" si="0"/>
        <v>-8.5000000000000018</v>
      </c>
      <c r="H24" s="156" t="s">
        <v>12</v>
      </c>
      <c r="I24" s="150" t="s">
        <v>99</v>
      </c>
      <c r="J24" s="180"/>
      <c r="K24" s="184"/>
    </row>
    <row r="25" spans="1:12">
      <c r="A25" s="156">
        <v>21</v>
      </c>
      <c r="B25" s="157">
        <v>41456</v>
      </c>
      <c r="C25" s="156" t="s">
        <v>57</v>
      </c>
      <c r="D25" s="158">
        <v>0.33333333333333331</v>
      </c>
      <c r="E25" s="158">
        <v>0.70833333333333337</v>
      </c>
      <c r="F25" s="156">
        <v>1</v>
      </c>
      <c r="G25" s="159">
        <f t="shared" si="0"/>
        <v>-8.0000000000000018</v>
      </c>
      <c r="H25" s="156" t="s">
        <v>12</v>
      </c>
      <c r="I25" s="150" t="s">
        <v>99</v>
      </c>
      <c r="J25" s="180"/>
      <c r="K25" s="184"/>
    </row>
    <row r="26" spans="1:12">
      <c r="A26" s="156">
        <v>22</v>
      </c>
      <c r="B26" s="157">
        <v>41457</v>
      </c>
      <c r="C26" s="156" t="s">
        <v>57</v>
      </c>
      <c r="D26" s="158">
        <v>0.33333333333333331</v>
      </c>
      <c r="E26" s="158">
        <v>0.75</v>
      </c>
      <c r="F26" s="156">
        <v>1</v>
      </c>
      <c r="G26" s="159">
        <f t="shared" si="0"/>
        <v>-9</v>
      </c>
      <c r="H26" s="156" t="s">
        <v>12</v>
      </c>
      <c r="I26" s="150" t="s">
        <v>99</v>
      </c>
      <c r="J26" s="180"/>
      <c r="K26" s="184"/>
    </row>
    <row r="27" spans="1:12" ht="15.75" thickBot="1">
      <c r="A27" s="24">
        <v>23</v>
      </c>
      <c r="B27" s="24"/>
      <c r="C27" s="24"/>
      <c r="D27" s="35"/>
      <c r="E27" s="35"/>
      <c r="F27" s="24"/>
      <c r="G27" s="68"/>
      <c r="H27" s="24"/>
      <c r="I27" s="139"/>
      <c r="J27" s="181"/>
      <c r="K27" s="184"/>
      <c r="L27" s="34"/>
    </row>
    <row r="28" spans="1:12">
      <c r="A28" s="32"/>
      <c r="B28" s="32"/>
      <c r="C28" s="32"/>
      <c r="D28" s="64"/>
      <c r="E28" s="64"/>
      <c r="F28" s="32"/>
      <c r="G28" s="67"/>
      <c r="H28" s="32"/>
      <c r="I28" s="32"/>
      <c r="J28" s="65"/>
      <c r="K28" s="66"/>
    </row>
    <row r="29" spans="1:12" ht="15.75" thickBot="1">
      <c r="A29" s="32"/>
      <c r="B29" s="32"/>
      <c r="C29" s="32"/>
      <c r="D29" s="64"/>
      <c r="E29" s="64"/>
      <c r="F29" s="32"/>
      <c r="G29" s="67"/>
      <c r="H29" s="32"/>
      <c r="I29" s="32"/>
      <c r="J29" s="65"/>
      <c r="K29" s="66"/>
    </row>
    <row r="30" spans="1:12" ht="15.75" thickBot="1">
      <c r="A30" s="32"/>
      <c r="B30" s="32"/>
      <c r="C30" s="32"/>
      <c r="D30" s="64"/>
      <c r="E30" s="174" t="s">
        <v>69</v>
      </c>
      <c r="F30" s="175"/>
      <c r="G30" s="67"/>
      <c r="H30" s="32"/>
      <c r="I30" s="32"/>
      <c r="J30" s="65"/>
      <c r="K30" s="66"/>
    </row>
    <row r="31" spans="1:12">
      <c r="A31" s="32"/>
      <c r="B31" s="100">
        <v>41427</v>
      </c>
      <c r="C31" s="101" t="s">
        <v>70</v>
      </c>
      <c r="D31" s="102"/>
      <c r="E31" s="103"/>
      <c r="F31" s="104"/>
      <c r="G31" s="105">
        <v>40</v>
      </c>
      <c r="H31" s="101"/>
      <c r="I31" s="106" t="s">
        <v>68</v>
      </c>
      <c r="J31" s="176">
        <f>(G34)</f>
        <v>21.5</v>
      </c>
      <c r="K31" s="66"/>
    </row>
    <row r="32" spans="1:12">
      <c r="A32" s="32"/>
      <c r="B32" s="101" t="s">
        <v>75</v>
      </c>
      <c r="C32" s="101" t="s">
        <v>71</v>
      </c>
      <c r="D32" s="102"/>
      <c r="E32" s="102"/>
      <c r="F32" s="101"/>
      <c r="G32" s="105">
        <v>40</v>
      </c>
      <c r="H32" s="101"/>
      <c r="I32" s="106" t="s">
        <v>68</v>
      </c>
      <c r="J32" s="177"/>
      <c r="K32" s="66"/>
    </row>
    <row r="33" spans="1:11">
      <c r="A33" s="31"/>
      <c r="B33" s="107">
        <v>41432</v>
      </c>
      <c r="C33" s="108" t="s">
        <v>72</v>
      </c>
      <c r="D33" s="108"/>
      <c r="E33" s="108"/>
      <c r="F33" s="108"/>
      <c r="G33" s="109">
        <v>40</v>
      </c>
      <c r="H33" s="110"/>
      <c r="I33" s="106" t="s">
        <v>68</v>
      </c>
      <c r="J33" s="178"/>
    </row>
    <row r="34" spans="1:11">
      <c r="B34" s="130">
        <v>41442</v>
      </c>
      <c r="C34" s="24" t="s">
        <v>96</v>
      </c>
      <c r="D34" s="131"/>
      <c r="E34" s="131" t="s">
        <v>97</v>
      </c>
      <c r="F34" s="131"/>
      <c r="G34" s="68">
        <v>21.5</v>
      </c>
      <c r="H34" s="131"/>
      <c r="I34" s="131" t="s">
        <v>6</v>
      </c>
      <c r="J34" s="131"/>
    </row>
    <row r="35" spans="1:11" ht="15.75" thickBot="1">
      <c r="B35" s="97"/>
      <c r="C35" s="33"/>
      <c r="D35" s="31"/>
      <c r="E35" s="31"/>
      <c r="F35" s="98"/>
      <c r="G35" s="99"/>
      <c r="H35" s="31"/>
      <c r="I35" s="31"/>
      <c r="J35" s="31"/>
    </row>
    <row r="36" spans="1:11" ht="15.75" thickBot="1">
      <c r="F36" s="5" t="s">
        <v>62</v>
      </c>
      <c r="G36" s="5" t="s">
        <v>73</v>
      </c>
      <c r="J36" s="169" t="s">
        <v>74</v>
      </c>
      <c r="K36" s="170"/>
    </row>
    <row r="37" spans="1:11" ht="6" customHeight="1" thickBot="1">
      <c r="F37" s="36"/>
      <c r="G37" s="36"/>
    </row>
    <row r="38" spans="1:11" ht="15.75" thickBot="1">
      <c r="F38" s="37">
        <f>SUM(F8:F20)</f>
        <v>8.5</v>
      </c>
      <c r="G38" s="37">
        <f>SUM(G19:G25)</f>
        <v>-45.500000000000007</v>
      </c>
      <c r="J38" s="140">
        <f>SUM(J19:J33)</f>
        <v>566.50000000000011</v>
      </c>
      <c r="K38" s="111"/>
    </row>
  </sheetData>
  <mergeCells count="6">
    <mergeCell ref="J36:K36"/>
    <mergeCell ref="A1:J1"/>
    <mergeCell ref="E30:F30"/>
    <mergeCell ref="J31:J33"/>
    <mergeCell ref="J19:J27"/>
    <mergeCell ref="K5:K27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sqref="A1:XFD1048576"/>
    </sheetView>
  </sheetViews>
  <sheetFormatPr baseColWidth="10" defaultRowHeight="15"/>
  <cols>
    <col min="1" max="16384" width="11.42578125" style="31"/>
  </cols>
  <sheetData>
    <row r="1" spans="1:9">
      <c r="A1" s="141"/>
      <c r="B1" s="142"/>
      <c r="C1" s="141"/>
      <c r="D1" s="143"/>
      <c r="E1" s="143"/>
      <c r="F1" s="141"/>
      <c r="G1" s="144"/>
      <c r="H1" s="141"/>
      <c r="I1" s="141"/>
    </row>
    <row r="2" spans="1:9">
      <c r="A2" s="141"/>
      <c r="B2" s="142"/>
      <c r="C2" s="141"/>
      <c r="D2" s="143"/>
      <c r="E2" s="143"/>
      <c r="F2" s="141"/>
      <c r="G2" s="144"/>
      <c r="H2" s="141"/>
      <c r="I2" s="141"/>
    </row>
    <row r="3" spans="1:9">
      <c r="A3" s="141"/>
      <c r="B3" s="142"/>
      <c r="C3" s="141"/>
      <c r="D3" s="143"/>
      <c r="E3" s="143"/>
      <c r="F3" s="141"/>
      <c r="G3" s="144"/>
      <c r="H3" s="141"/>
      <c r="I3" s="141"/>
    </row>
    <row r="4" spans="1:9">
      <c r="A4" s="141"/>
      <c r="B4" s="142"/>
      <c r="C4" s="141"/>
      <c r="D4" s="143"/>
      <c r="E4" s="143"/>
      <c r="F4" s="141"/>
      <c r="G4" s="144"/>
      <c r="H4" s="141"/>
      <c r="I4" s="141"/>
    </row>
    <row r="5" spans="1:9">
      <c r="A5" s="141"/>
      <c r="B5" s="142"/>
      <c r="C5" s="141"/>
      <c r="D5" s="143"/>
      <c r="E5" s="143"/>
      <c r="F5" s="141"/>
      <c r="G5" s="144"/>
      <c r="H5" s="141"/>
      <c r="I5" s="141"/>
    </row>
    <row r="6" spans="1:9">
      <c r="A6" s="141"/>
      <c r="B6" s="142"/>
      <c r="C6" s="141"/>
      <c r="D6" s="143"/>
      <c r="E6" s="143"/>
      <c r="F6" s="141"/>
      <c r="G6" s="144"/>
      <c r="H6" s="141"/>
      <c r="I6" s="141"/>
    </row>
    <row r="7" spans="1:9">
      <c r="A7" s="141"/>
      <c r="B7" s="141"/>
      <c r="C7" s="141"/>
      <c r="D7" s="143"/>
      <c r="E7" s="143"/>
      <c r="F7" s="141"/>
      <c r="G7" s="144"/>
      <c r="H7" s="141"/>
      <c r="I7" s="141"/>
    </row>
    <row r="8" spans="1:9">
      <c r="A8" s="141"/>
      <c r="B8" s="141"/>
      <c r="C8" s="141"/>
      <c r="D8" s="143"/>
      <c r="E8" s="143"/>
      <c r="F8" s="141"/>
      <c r="G8" s="144"/>
      <c r="H8" s="141"/>
      <c r="I8" s="141"/>
    </row>
    <row r="9" spans="1:9">
      <c r="A9" s="141"/>
      <c r="B9" s="141"/>
      <c r="C9" s="141"/>
      <c r="D9" s="143"/>
      <c r="E9" s="143"/>
      <c r="F9" s="141"/>
      <c r="G9" s="144"/>
      <c r="H9" s="141"/>
      <c r="I9" s="141"/>
    </row>
    <row r="12" spans="1:9">
      <c r="G12" s="12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cp:lastPrinted>2013-06-28T16:00:37Z</cp:lastPrinted>
  <dcterms:created xsi:type="dcterms:W3CDTF">2012-11-07T09:10:12Z</dcterms:created>
  <dcterms:modified xsi:type="dcterms:W3CDTF">2013-07-02T16:48:51Z</dcterms:modified>
</cp:coreProperties>
</file>