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hailniyazov/Desktop/excel/"/>
    </mc:Choice>
  </mc:AlternateContent>
  <xr:revisionPtr revIDLastSave="0" documentId="13_ncr:1_{DB778295-6A86-F04E-B44F-760D579D14B3}" xr6:coauthVersionLast="45" xr6:coauthVersionMax="45" xr10:uidLastSave="{00000000-0000-0000-0000-000000000000}"/>
  <bookViews>
    <workbookView xWindow="1500" yWindow="1880" windowWidth="40260" windowHeight="23100" xr2:uid="{CE380442-8DED-C548-8A80-C4891DFC5472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5" i="1" l="1"/>
  <c r="X6" i="1"/>
  <c r="Y5" i="1"/>
  <c r="X5" i="1"/>
  <c r="Q6" i="1"/>
  <c r="U6" i="1" s="1"/>
  <c r="Q7" i="1"/>
  <c r="R6" i="1"/>
  <c r="S5" i="1"/>
  <c r="R5" i="1"/>
  <c r="Q5" i="1"/>
  <c r="AA33" i="1"/>
  <c r="V33" i="1"/>
  <c r="Y33" i="1" l="1"/>
  <c r="R33" i="1"/>
  <c r="AB32" i="1"/>
  <c r="W32" i="1"/>
  <c r="AB31" i="1"/>
  <c r="W31" i="1"/>
  <c r="AB30" i="1"/>
  <c r="AB29" i="1"/>
  <c r="W29" i="1"/>
  <c r="AB28" i="1"/>
  <c r="W28" i="1"/>
  <c r="AB27" i="1"/>
  <c r="W27" i="1"/>
  <c r="V26" i="1"/>
  <c r="AA26" i="1" s="1"/>
  <c r="AB25" i="1"/>
  <c r="AA25" i="1"/>
  <c r="W25" i="1"/>
  <c r="AA24" i="1"/>
  <c r="V24" i="1"/>
  <c r="AB23" i="1"/>
  <c r="W23" i="1"/>
  <c r="AB22" i="1"/>
  <c r="W22" i="1"/>
  <c r="V21" i="1"/>
  <c r="AA21" i="1" s="1"/>
  <c r="C7" i="1" l="1"/>
  <c r="C8" i="1"/>
  <c r="C9" i="1"/>
  <c r="C10" i="1"/>
  <c r="C11" i="1"/>
  <c r="C12" i="1"/>
  <c r="C6" i="1"/>
  <c r="H31" i="1"/>
  <c r="B12" i="1"/>
  <c r="C5" i="1"/>
  <c r="D12" i="1" l="1"/>
  <c r="M23" i="1"/>
  <c r="M25" i="1"/>
  <c r="M27" i="1"/>
  <c r="M28" i="1"/>
  <c r="M29" i="1"/>
  <c r="M30" i="1"/>
  <c r="M31" i="1"/>
  <c r="M32" i="1"/>
  <c r="L25" i="1"/>
  <c r="M22" i="1"/>
  <c r="G21" i="1"/>
  <c r="L21" i="1" l="1"/>
  <c r="I18" i="2"/>
  <c r="I19" i="2"/>
  <c r="I20" i="2"/>
  <c r="I21" i="2"/>
  <c r="I22" i="2"/>
  <c r="I17" i="2"/>
  <c r="H18" i="2"/>
  <c r="H19" i="2"/>
  <c r="H20" i="2"/>
  <c r="H21" i="2"/>
  <c r="H22" i="2"/>
  <c r="H17" i="2"/>
  <c r="G18" i="2"/>
  <c r="G19" i="2"/>
  <c r="G20" i="2"/>
  <c r="G21" i="2"/>
  <c r="G22" i="2"/>
  <c r="G17" i="2"/>
  <c r="H28" i="1" l="1"/>
  <c r="B9" i="1" s="1"/>
  <c r="D9" i="1" s="1"/>
  <c r="H29" i="1"/>
  <c r="B10" i="1" s="1"/>
  <c r="D10" i="1" s="1"/>
  <c r="H32" i="1"/>
  <c r="H27" i="1"/>
  <c r="B8" i="1" s="1"/>
  <c r="D8" i="1" s="1"/>
  <c r="H25" i="1"/>
  <c r="B11" i="1" s="1"/>
  <c r="D11" i="1" s="1"/>
  <c r="H23" i="1"/>
  <c r="B7" i="1" s="1"/>
  <c r="D7" i="1" s="1"/>
  <c r="H22" i="1"/>
  <c r="B6" i="1" s="1"/>
  <c r="D6" i="1" s="1"/>
  <c r="G24" i="1"/>
  <c r="G26" i="1"/>
  <c r="L26" i="1" s="1"/>
  <c r="B17" i="2"/>
  <c r="C17" i="2"/>
  <c r="D17" i="2" s="1"/>
  <c r="B18" i="2"/>
  <c r="C18" i="2"/>
  <c r="D18" i="2" s="1"/>
  <c r="B19" i="2"/>
  <c r="C19" i="2"/>
  <c r="D19" i="2" s="1"/>
  <c r="B20" i="2"/>
  <c r="C20" i="2"/>
  <c r="D20" i="2" s="1"/>
  <c r="B21" i="2"/>
  <c r="B22" i="2"/>
  <c r="L24" i="1" l="1"/>
  <c r="B5" i="1"/>
  <c r="D5" i="1" s="1"/>
  <c r="C22" i="2"/>
  <c r="D22" i="2" s="1"/>
  <c r="C21" i="2"/>
  <c r="D21" i="2" s="1"/>
</calcChain>
</file>

<file path=xl/sharedStrings.xml><?xml version="1.0" encoding="utf-8"?>
<sst xmlns="http://schemas.openxmlformats.org/spreadsheetml/2006/main" count="154" uniqueCount="43">
  <si>
    <t>APFEL</t>
  </si>
  <si>
    <t>BIRNE</t>
  </si>
  <si>
    <t>TOMATE</t>
  </si>
  <si>
    <t>GURKEN</t>
  </si>
  <si>
    <t>ANANAS</t>
  </si>
  <si>
    <t>APRIKOSE</t>
  </si>
  <si>
    <t>KAUFEN</t>
  </si>
  <si>
    <t>VERKAUFEN</t>
  </si>
  <si>
    <t>DATUM</t>
  </si>
  <si>
    <t>SEPTEMBER</t>
  </si>
  <si>
    <t>Waren</t>
  </si>
  <si>
    <t>ERGEBNISSE</t>
  </si>
  <si>
    <t>WAREN</t>
  </si>
  <si>
    <t>ZWIEBEL</t>
  </si>
  <si>
    <t>WASSER</t>
  </si>
  <si>
    <t>KAUFEN (RUBEN)</t>
  </si>
  <si>
    <t>KAUFEN (DALLAR)</t>
  </si>
  <si>
    <t>STÜCKE (RUBEN)</t>
  </si>
  <si>
    <t>STÜCKE (DOLLAR)</t>
  </si>
  <si>
    <t>VERKAUFEN (RUBEN)</t>
  </si>
  <si>
    <t>VERKAUFEN (DALLAR)</t>
  </si>
  <si>
    <t>UMSATZ</t>
  </si>
  <si>
    <t>ZUSAMMEN (RUBEN)</t>
  </si>
  <si>
    <t>ZUSAMMEN (DOLLAR)</t>
  </si>
  <si>
    <t>GESAMTSUMSATZ (RUBEN)</t>
  </si>
  <si>
    <t>GESAMTSUMSATZ (DOLLAR)</t>
  </si>
  <si>
    <t>SUMMEWENN</t>
  </si>
  <si>
    <t>Datum</t>
  </si>
  <si>
    <t>Kaufen (Ruben)</t>
  </si>
  <si>
    <t>Kaufen.  ($)</t>
  </si>
  <si>
    <t>Stücke (Ruben)</t>
  </si>
  <si>
    <t>Stücke       ($)</t>
  </si>
  <si>
    <t>Zusamme (Ruben)</t>
  </si>
  <si>
    <t>Zusamme ($)</t>
  </si>
  <si>
    <t>Verkaufen (Ruben)</t>
  </si>
  <si>
    <t>Verkaufen ($)</t>
  </si>
  <si>
    <t>Gesamtsumsatz ($)</t>
  </si>
  <si>
    <t>Gesamtsumsatz (Ruben)</t>
  </si>
  <si>
    <t>SBSUMME</t>
  </si>
  <si>
    <t>Kaufen</t>
  </si>
  <si>
    <t>Umsatz</t>
  </si>
  <si>
    <t>Verkaufen</t>
  </si>
  <si>
    <t>Birne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</si>
</sst>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1C1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14" fontId="0" fillId="0" borderId="1" xfId="0" applyNumberFormat="1" applyBorder="1"/>
    <xf numFmtId="0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00"/>
      <color rgb="FFFF1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F2CD-2E13-9E42-8AA1-99B57A0AEE9C}">
  <dimension ref="A2:AB35"/>
  <sheetViews>
    <sheetView tabSelected="1" zoomScale="90" zoomScaleNormal="90" workbookViewId="0">
      <selection activeCell="R36" sqref="R36"/>
    </sheetView>
  </sheetViews>
  <sheetFormatPr baseColWidth="10" defaultRowHeight="16" x14ac:dyDescent="0.2"/>
  <cols>
    <col min="1" max="1" width="9.33203125" bestFit="1" customWidth="1"/>
    <col min="2" max="2" width="8.83203125" customWidth="1"/>
    <col min="3" max="3" width="11.33203125" bestFit="1" customWidth="1"/>
    <col min="17" max="17" width="11.5" customWidth="1"/>
    <col min="18" max="18" width="9.6640625" customWidth="1"/>
    <col min="19" max="19" width="8.33203125" customWidth="1"/>
    <col min="20" max="20" width="9.33203125" customWidth="1"/>
    <col min="21" max="21" width="8.5" customWidth="1"/>
    <col min="22" max="23" width="9.33203125" bestFit="1" customWidth="1"/>
    <col min="24" max="24" width="9" bestFit="1" customWidth="1"/>
    <col min="25" max="25" width="9.5" bestFit="1" customWidth="1"/>
    <col min="26" max="26" width="10.6640625" customWidth="1"/>
    <col min="27" max="27" width="14.5" customWidth="1"/>
    <col min="28" max="28" width="14.6640625" customWidth="1"/>
  </cols>
  <sheetData>
    <row r="2" spans="1:26" x14ac:dyDescent="0.2">
      <c r="B2" s="25" t="s">
        <v>26</v>
      </c>
      <c r="C2" s="25"/>
      <c r="E2" s="2"/>
      <c r="Q2" s="25" t="s">
        <v>38</v>
      </c>
      <c r="R2" s="25"/>
    </row>
    <row r="4" spans="1:26" ht="34" x14ac:dyDescent="0.2">
      <c r="A4" s="13" t="s">
        <v>12</v>
      </c>
      <c r="B4" s="6" t="s">
        <v>6</v>
      </c>
      <c r="C4" s="6" t="s">
        <v>7</v>
      </c>
      <c r="D4" s="14" t="s">
        <v>21</v>
      </c>
      <c r="P4" s="18" t="s">
        <v>10</v>
      </c>
      <c r="Q4" s="19" t="s">
        <v>39</v>
      </c>
      <c r="R4" s="20" t="s">
        <v>41</v>
      </c>
      <c r="S4" s="22" t="s">
        <v>40</v>
      </c>
      <c r="W4" s="18" t="s">
        <v>10</v>
      </c>
      <c r="X4" s="19" t="s">
        <v>39</v>
      </c>
      <c r="Y4" s="20" t="s">
        <v>41</v>
      </c>
      <c r="Z4" s="22" t="s">
        <v>40</v>
      </c>
    </row>
    <row r="5" spans="1:26" x14ac:dyDescent="0.2">
      <c r="A5" s="1" t="s">
        <v>0</v>
      </c>
      <c r="B5" s="1">
        <f>SUMIF(A$21:A32,A5,G21:G32)</f>
        <v>1640</v>
      </c>
      <c r="C5" s="1">
        <f>SUMIF(A21:A32,A5,J21:J32)</f>
        <v>1300</v>
      </c>
      <c r="D5" s="1">
        <f>C5-B5</f>
        <v>-340</v>
      </c>
      <c r="P5" s="23" t="s">
        <v>0</v>
      </c>
      <c r="Q5" s="1">
        <f>DSUM(P20:Z$32,$V$20,P$4:P12)</f>
        <v>1640</v>
      </c>
      <c r="R5" s="1">
        <f>DSUM(P20:Z$32,$Y$20,P$4:P12)</f>
        <v>1300</v>
      </c>
      <c r="S5" s="1">
        <f>R5-Q5</f>
        <v>-340</v>
      </c>
      <c r="W5" s="23" t="s">
        <v>0</v>
      </c>
      <c r="X5" s="1">
        <f>DSUM(P20:Z$32,$V$20,W$4:W12)</f>
        <v>1640</v>
      </c>
      <c r="Y5" s="1">
        <f>DSUM(P20:Z$32,$Y$20,W$4:W12)</f>
        <v>1300</v>
      </c>
      <c r="Z5" s="1"/>
    </row>
    <row r="6" spans="1:26" x14ac:dyDescent="0.2">
      <c r="A6" s="1" t="s">
        <v>1</v>
      </c>
      <c r="B6" s="1">
        <f>SUMIF($A$21:$A$32,A6,$H$21:$H$32)</f>
        <v>83</v>
      </c>
      <c r="C6" s="1">
        <f>SUMIF($A$21:$A$32,A6,$K$21:$K$32)</f>
        <v>24</v>
      </c>
      <c r="D6" s="1">
        <f t="shared" ref="D6:D12" si="0">C6-B6</f>
        <v>-59</v>
      </c>
      <c r="P6" s="1" t="s">
        <v>1</v>
      </c>
      <c r="Q6" s="1">
        <f>DSUM(P20:Z$32,$W$20,P$4:P12)-SUM(P6:P12)</f>
        <v>1416</v>
      </c>
      <c r="R6" s="1">
        <f>DSUM(P20:Z$32,$Z$20,P$4:P12)</f>
        <v>148</v>
      </c>
      <c r="S6" s="1"/>
      <c r="U6">
        <f>R6-Q6</f>
        <v>-1268</v>
      </c>
      <c r="W6" s="1" t="s">
        <v>1</v>
      </c>
      <c r="X6" s="1">
        <f>DSUM(P20:Z$32,$W$20,W$4:W12)</f>
        <v>1416</v>
      </c>
      <c r="Y6" s="1"/>
      <c r="Z6" s="1"/>
    </row>
    <row r="7" spans="1:26" x14ac:dyDescent="0.2">
      <c r="A7" s="1" t="s">
        <v>2</v>
      </c>
      <c r="B7" s="1">
        <f t="shared" ref="B7:B12" si="1">SUMIF($A$21:$A$32,A7,$H$21:$H$32)</f>
        <v>50</v>
      </c>
      <c r="C7" s="1">
        <f t="shared" ref="C7:C12" si="2">SUMIF($A$21:$A$32,A7,$K$21:$K$32)</f>
        <v>12</v>
      </c>
      <c r="D7" s="1">
        <f t="shared" si="0"/>
        <v>-38</v>
      </c>
      <c r="P7" s="1" t="s">
        <v>2</v>
      </c>
      <c r="Q7" s="1">
        <f>DSUM(P20:Z$32,$W$20,P$7:P12)</f>
        <v>0</v>
      </c>
      <c r="R7" s="1"/>
      <c r="S7" s="1"/>
      <c r="W7" s="1" t="s">
        <v>2</v>
      </c>
      <c r="X7" s="1"/>
      <c r="Y7" s="1"/>
      <c r="Z7" s="1"/>
    </row>
    <row r="8" spans="1:26" x14ac:dyDescent="0.2">
      <c r="A8" s="1" t="s">
        <v>4</v>
      </c>
      <c r="B8" s="1">
        <f t="shared" si="1"/>
        <v>105</v>
      </c>
      <c r="C8" s="1">
        <f t="shared" si="2"/>
        <v>20</v>
      </c>
      <c r="D8" s="1">
        <f t="shared" si="0"/>
        <v>-85</v>
      </c>
      <c r="P8" s="1" t="s">
        <v>4</v>
      </c>
      <c r="Q8" s="1"/>
      <c r="R8" s="1"/>
      <c r="S8" s="1"/>
      <c r="W8" s="1" t="s">
        <v>4</v>
      </c>
      <c r="X8" s="1"/>
      <c r="Y8" s="1"/>
      <c r="Z8" s="1"/>
    </row>
    <row r="9" spans="1:26" x14ac:dyDescent="0.2">
      <c r="A9" s="1" t="s">
        <v>3</v>
      </c>
      <c r="B9" s="1">
        <f t="shared" si="1"/>
        <v>425</v>
      </c>
      <c r="C9" s="1">
        <f t="shared" si="2"/>
        <v>30</v>
      </c>
      <c r="D9" s="1">
        <f t="shared" si="0"/>
        <v>-395</v>
      </c>
      <c r="P9" s="1" t="s">
        <v>3</v>
      </c>
      <c r="Q9" s="1"/>
      <c r="R9" s="1"/>
      <c r="S9" s="1"/>
      <c r="W9" s="1" t="s">
        <v>3</v>
      </c>
      <c r="X9" s="1"/>
      <c r="Y9" s="1"/>
      <c r="Z9" s="1"/>
    </row>
    <row r="10" spans="1:26" x14ac:dyDescent="0.2">
      <c r="A10" s="1" t="s">
        <v>5</v>
      </c>
      <c r="B10" s="1">
        <f t="shared" si="1"/>
        <v>700</v>
      </c>
      <c r="C10" s="1">
        <f t="shared" si="2"/>
        <v>50</v>
      </c>
      <c r="D10" s="1">
        <f t="shared" si="0"/>
        <v>-650</v>
      </c>
      <c r="P10" s="1" t="s">
        <v>5</v>
      </c>
      <c r="Q10" s="1"/>
      <c r="R10" s="1"/>
      <c r="S10" s="1"/>
      <c r="W10" s="1" t="s">
        <v>5</v>
      </c>
      <c r="X10" s="1"/>
      <c r="Y10" s="1"/>
      <c r="Z10" s="1"/>
    </row>
    <row r="11" spans="1:26" x14ac:dyDescent="0.2">
      <c r="A11" s="3" t="s">
        <v>14</v>
      </c>
      <c r="B11" s="1">
        <f t="shared" si="1"/>
        <v>18</v>
      </c>
      <c r="C11" s="1">
        <f t="shared" si="2"/>
        <v>12</v>
      </c>
      <c r="D11" s="1">
        <f t="shared" si="0"/>
        <v>-6</v>
      </c>
      <c r="P11" s="3" t="s">
        <v>14</v>
      </c>
      <c r="Q11" s="1"/>
      <c r="R11" s="1"/>
      <c r="S11" s="1"/>
      <c r="W11" s="3" t="s">
        <v>14</v>
      </c>
      <c r="X11" s="1"/>
      <c r="Y11" s="1"/>
      <c r="Z11" s="1"/>
    </row>
    <row r="12" spans="1:26" x14ac:dyDescent="0.2">
      <c r="A12" s="3" t="s">
        <v>13</v>
      </c>
      <c r="B12" s="1">
        <f t="shared" si="1"/>
        <v>35</v>
      </c>
      <c r="C12" s="1">
        <f t="shared" si="2"/>
        <v>0</v>
      </c>
      <c r="D12" s="1">
        <f t="shared" si="0"/>
        <v>-35</v>
      </c>
      <c r="P12" s="3" t="s">
        <v>13</v>
      </c>
      <c r="Q12" s="1"/>
      <c r="R12" s="1"/>
      <c r="S12" s="1"/>
      <c r="W12" s="3" t="s">
        <v>13</v>
      </c>
      <c r="X12" s="1"/>
      <c r="Y12" s="1"/>
      <c r="Z12" s="1"/>
    </row>
    <row r="18" spans="1:28" x14ac:dyDescent="0.2">
      <c r="B18" s="25" t="s">
        <v>9</v>
      </c>
      <c r="C18" s="25"/>
      <c r="D18" s="25"/>
      <c r="E18" s="25"/>
      <c r="F18" s="25"/>
    </row>
    <row r="20" spans="1:28" ht="51" x14ac:dyDescent="0.2">
      <c r="A20" s="13" t="s">
        <v>12</v>
      </c>
      <c r="B20" s="14" t="s">
        <v>8</v>
      </c>
      <c r="C20" s="6" t="s">
        <v>15</v>
      </c>
      <c r="D20" s="6" t="s">
        <v>16</v>
      </c>
      <c r="E20" s="7" t="s">
        <v>17</v>
      </c>
      <c r="F20" s="7" t="s">
        <v>18</v>
      </c>
      <c r="G20" s="7" t="s">
        <v>22</v>
      </c>
      <c r="H20" s="7" t="s">
        <v>23</v>
      </c>
      <c r="I20" s="12" t="s">
        <v>8</v>
      </c>
      <c r="J20" s="6" t="s">
        <v>19</v>
      </c>
      <c r="K20" s="6" t="s">
        <v>20</v>
      </c>
      <c r="L20" s="7" t="s">
        <v>24</v>
      </c>
      <c r="M20" s="7" t="s">
        <v>25</v>
      </c>
      <c r="N20" s="2"/>
      <c r="P20" s="18" t="s">
        <v>10</v>
      </c>
      <c r="Q20" s="15" t="s">
        <v>27</v>
      </c>
      <c r="R20" s="19" t="s">
        <v>28</v>
      </c>
      <c r="S20" s="20" t="s">
        <v>29</v>
      </c>
      <c r="T20" s="16" t="s">
        <v>30</v>
      </c>
      <c r="U20" s="16" t="s">
        <v>31</v>
      </c>
      <c r="V20" s="26" t="s">
        <v>32</v>
      </c>
      <c r="W20" s="20" t="s">
        <v>33</v>
      </c>
      <c r="X20" s="17" t="s">
        <v>27</v>
      </c>
      <c r="Y20" s="26" t="s">
        <v>34</v>
      </c>
      <c r="Z20" s="20" t="s">
        <v>35</v>
      </c>
      <c r="AA20" s="21" t="s">
        <v>37</v>
      </c>
      <c r="AB20" s="21" t="s">
        <v>36</v>
      </c>
    </row>
    <row r="21" spans="1:28" x14ac:dyDescent="0.2">
      <c r="A21" s="1" t="s">
        <v>0</v>
      </c>
      <c r="B21" s="4">
        <v>44075</v>
      </c>
      <c r="C21" s="8">
        <v>100</v>
      </c>
      <c r="D21" s="8"/>
      <c r="E21" s="1">
        <v>5</v>
      </c>
      <c r="F21" s="1"/>
      <c r="G21" s="1">
        <f>E21*C21</f>
        <v>500</v>
      </c>
      <c r="H21" s="1"/>
      <c r="I21" s="4">
        <v>44075</v>
      </c>
      <c r="J21" s="8">
        <v>200</v>
      </c>
      <c r="K21" s="1"/>
      <c r="L21" s="8">
        <f>J21-G21</f>
        <v>-300</v>
      </c>
      <c r="M21" s="1"/>
      <c r="N21" s="2"/>
      <c r="P21" s="23" t="s">
        <v>0</v>
      </c>
      <c r="Q21" s="4">
        <v>44075</v>
      </c>
      <c r="R21" s="8">
        <v>100</v>
      </c>
      <c r="S21" s="8"/>
      <c r="T21" s="1">
        <v>5</v>
      </c>
      <c r="U21" s="1"/>
      <c r="V21" s="1">
        <f>T21*R21</f>
        <v>500</v>
      </c>
      <c r="W21" s="1"/>
      <c r="X21" s="4">
        <v>44075</v>
      </c>
      <c r="Y21" s="8">
        <v>200</v>
      </c>
      <c r="Z21" s="1"/>
      <c r="AA21" s="8">
        <f>Y21-V21</f>
        <v>-300</v>
      </c>
      <c r="AB21" s="1"/>
    </row>
    <row r="22" spans="1:28" x14ac:dyDescent="0.2">
      <c r="A22" s="1" t="s">
        <v>1</v>
      </c>
      <c r="B22" s="4">
        <v>44075</v>
      </c>
      <c r="C22" s="8"/>
      <c r="D22" s="8">
        <v>5</v>
      </c>
      <c r="E22" s="1"/>
      <c r="F22" s="1">
        <v>3</v>
      </c>
      <c r="G22" s="1"/>
      <c r="H22" s="1">
        <f>D22*F22</f>
        <v>15</v>
      </c>
      <c r="I22" s="4">
        <v>44075</v>
      </c>
      <c r="J22" s="1"/>
      <c r="K22" s="8">
        <v>10</v>
      </c>
      <c r="L22" s="8"/>
      <c r="M22" s="8">
        <f>K22-D22</f>
        <v>5</v>
      </c>
      <c r="N22" s="2"/>
      <c r="P22" s="1" t="s">
        <v>1</v>
      </c>
      <c r="Q22" s="4">
        <v>44075</v>
      </c>
      <c r="R22" s="8"/>
      <c r="S22" s="8">
        <v>5</v>
      </c>
      <c r="T22" s="1"/>
      <c r="U22" s="1">
        <v>3</v>
      </c>
      <c r="V22" s="1"/>
      <c r="W22" s="1">
        <f>S22*U22</f>
        <v>15</v>
      </c>
      <c r="X22" s="4">
        <v>44075</v>
      </c>
      <c r="Y22" s="1"/>
      <c r="Z22" s="8">
        <v>10</v>
      </c>
      <c r="AA22" s="8"/>
      <c r="AB22" s="8">
        <f>Z22-S22</f>
        <v>5</v>
      </c>
    </row>
    <row r="23" spans="1:28" x14ac:dyDescent="0.2">
      <c r="A23" s="1" t="s">
        <v>2</v>
      </c>
      <c r="B23" s="4">
        <v>44077</v>
      </c>
      <c r="C23" s="8"/>
      <c r="D23" s="8">
        <v>10</v>
      </c>
      <c r="E23" s="1"/>
      <c r="F23" s="1">
        <v>5</v>
      </c>
      <c r="G23" s="1"/>
      <c r="H23" s="1">
        <f>D23*F23</f>
        <v>50</v>
      </c>
      <c r="I23" s="4">
        <v>44085</v>
      </c>
      <c r="J23" s="1"/>
      <c r="K23" s="8">
        <v>12</v>
      </c>
      <c r="L23" s="8"/>
      <c r="M23" s="8">
        <f t="shared" ref="M23:M32" si="3">K23-D23</f>
        <v>2</v>
      </c>
      <c r="N23" s="2"/>
      <c r="P23" s="1" t="s">
        <v>2</v>
      </c>
      <c r="Q23" s="4">
        <v>44077</v>
      </c>
      <c r="R23" s="8"/>
      <c r="S23" s="8">
        <v>10</v>
      </c>
      <c r="T23" s="1"/>
      <c r="U23" s="1">
        <v>5</v>
      </c>
      <c r="V23" s="1"/>
      <c r="W23" s="1">
        <f>S23*U23</f>
        <v>50</v>
      </c>
      <c r="X23" s="4">
        <v>44085</v>
      </c>
      <c r="Y23" s="1"/>
      <c r="Z23" s="8">
        <v>12</v>
      </c>
      <c r="AA23" s="8"/>
      <c r="AB23" s="8">
        <f t="shared" ref="AB23" si="4">Z23-S23</f>
        <v>2</v>
      </c>
    </row>
    <row r="24" spans="1:28" x14ac:dyDescent="0.2">
      <c r="A24" s="1" t="s">
        <v>0</v>
      </c>
      <c r="B24" s="4">
        <v>44077</v>
      </c>
      <c r="C24" s="8">
        <v>210</v>
      </c>
      <c r="D24" s="1"/>
      <c r="E24" s="1">
        <v>3</v>
      </c>
      <c r="F24" s="1"/>
      <c r="G24" s="1">
        <f t="shared" ref="G24:G26" si="5">E24*C24</f>
        <v>630</v>
      </c>
      <c r="H24" s="1"/>
      <c r="I24" s="4">
        <v>44085</v>
      </c>
      <c r="J24" s="8">
        <v>300</v>
      </c>
      <c r="K24" s="1"/>
      <c r="L24" s="8">
        <f t="shared" ref="L24:L26" si="6">J24-G24</f>
        <v>-330</v>
      </c>
      <c r="M24" s="8"/>
      <c r="N24" s="2"/>
      <c r="P24" s="1" t="s">
        <v>0</v>
      </c>
      <c r="Q24" s="4">
        <v>44077</v>
      </c>
      <c r="R24" s="8">
        <v>210</v>
      </c>
      <c r="S24" s="1"/>
      <c r="T24" s="1">
        <v>3</v>
      </c>
      <c r="U24" s="1"/>
      <c r="V24" s="1">
        <f t="shared" ref="V24" si="7">T24*R24</f>
        <v>630</v>
      </c>
      <c r="W24" s="1"/>
      <c r="X24" s="4">
        <v>44085</v>
      </c>
      <c r="Y24" s="8">
        <v>300</v>
      </c>
      <c r="Z24" s="1"/>
      <c r="AA24" s="8">
        <f t="shared" ref="AA24:AA26" si="8">Y24-V24</f>
        <v>-330</v>
      </c>
      <c r="AB24" s="8"/>
    </row>
    <row r="25" spans="1:28" x14ac:dyDescent="0.2">
      <c r="A25" s="1" t="s">
        <v>14</v>
      </c>
      <c r="B25" s="4"/>
      <c r="C25" s="8"/>
      <c r="D25" s="9">
        <v>3</v>
      </c>
      <c r="E25" s="1"/>
      <c r="F25" s="1">
        <v>6</v>
      </c>
      <c r="G25" s="1"/>
      <c r="H25" s="1">
        <f>D25*F25</f>
        <v>18</v>
      </c>
      <c r="I25" s="4">
        <v>44079</v>
      </c>
      <c r="J25" s="9"/>
      <c r="K25" s="1">
        <v>12</v>
      </c>
      <c r="L25" s="8">
        <f t="shared" si="6"/>
        <v>0</v>
      </c>
      <c r="M25" s="8">
        <f t="shared" si="3"/>
        <v>9</v>
      </c>
      <c r="N25" s="2"/>
      <c r="P25" s="1" t="s">
        <v>14</v>
      </c>
      <c r="Q25" s="4"/>
      <c r="R25" s="8"/>
      <c r="S25" s="9">
        <v>3</v>
      </c>
      <c r="T25" s="1"/>
      <c r="U25" s="1">
        <v>6</v>
      </c>
      <c r="V25" s="1"/>
      <c r="W25" s="1">
        <f>S25*U25</f>
        <v>18</v>
      </c>
      <c r="X25" s="4">
        <v>44079</v>
      </c>
      <c r="Y25" s="9"/>
      <c r="Z25" s="1">
        <v>12</v>
      </c>
      <c r="AA25" s="8">
        <f t="shared" si="8"/>
        <v>0</v>
      </c>
      <c r="AB25" s="8">
        <f t="shared" ref="AB25" si="9">Z25-S25</f>
        <v>9</v>
      </c>
    </row>
    <row r="26" spans="1:28" x14ac:dyDescent="0.2">
      <c r="A26" s="1" t="s">
        <v>0</v>
      </c>
      <c r="B26" s="4">
        <v>44078</v>
      </c>
      <c r="C26" s="9">
        <v>510</v>
      </c>
      <c r="D26" s="1"/>
      <c r="E26" s="1">
        <v>1</v>
      </c>
      <c r="F26" s="1"/>
      <c r="G26" s="1">
        <f t="shared" si="5"/>
        <v>510</v>
      </c>
      <c r="H26" s="1"/>
      <c r="I26" s="4">
        <v>44079</v>
      </c>
      <c r="J26" s="9">
        <v>800</v>
      </c>
      <c r="K26" s="1"/>
      <c r="L26" s="8">
        <f t="shared" si="6"/>
        <v>290</v>
      </c>
      <c r="M26" s="8"/>
      <c r="N26" s="2"/>
      <c r="P26" s="1" t="s">
        <v>0</v>
      </c>
      <c r="Q26" s="4">
        <v>44078</v>
      </c>
      <c r="R26" s="9">
        <v>510</v>
      </c>
      <c r="S26" s="1"/>
      <c r="T26" s="1">
        <v>1</v>
      </c>
      <c r="U26" s="1"/>
      <c r="V26" s="1">
        <f t="shared" ref="V26" si="10">T26*R26</f>
        <v>510</v>
      </c>
      <c r="W26" s="1"/>
      <c r="X26" s="4">
        <v>44079</v>
      </c>
      <c r="Y26" s="9">
        <v>800</v>
      </c>
      <c r="Z26" s="1"/>
      <c r="AA26" s="8">
        <f t="shared" si="8"/>
        <v>290</v>
      </c>
      <c r="AB26" s="8"/>
    </row>
    <row r="27" spans="1:28" x14ac:dyDescent="0.2">
      <c r="A27" s="1" t="s">
        <v>4</v>
      </c>
      <c r="B27" s="4">
        <v>44078</v>
      </c>
      <c r="C27" s="8"/>
      <c r="D27" s="9">
        <v>15</v>
      </c>
      <c r="E27" s="1"/>
      <c r="F27" s="1">
        <v>7</v>
      </c>
      <c r="G27" s="1"/>
      <c r="H27" s="1">
        <f>D27*F27</f>
        <v>105</v>
      </c>
      <c r="I27" s="4">
        <v>44079</v>
      </c>
      <c r="J27" s="9"/>
      <c r="K27" s="1">
        <v>20</v>
      </c>
      <c r="L27" s="8"/>
      <c r="M27" s="8">
        <f t="shared" si="3"/>
        <v>5</v>
      </c>
      <c r="N27" s="2"/>
      <c r="P27" s="1" t="s">
        <v>4</v>
      </c>
      <c r="Q27" s="4">
        <v>44078</v>
      </c>
      <c r="R27" s="8"/>
      <c r="S27" s="9">
        <v>15</v>
      </c>
      <c r="T27" s="1"/>
      <c r="U27" s="1">
        <v>7</v>
      </c>
      <c r="V27" s="1"/>
      <c r="W27" s="1">
        <f>S27*U27</f>
        <v>105</v>
      </c>
      <c r="X27" s="4">
        <v>44079</v>
      </c>
      <c r="Y27" s="9"/>
      <c r="Z27" s="1">
        <v>20</v>
      </c>
      <c r="AA27" s="8"/>
      <c r="AB27" s="8">
        <f t="shared" ref="AB27:AB32" si="11">Z27-S27</f>
        <v>5</v>
      </c>
    </row>
    <row r="28" spans="1:28" x14ac:dyDescent="0.2">
      <c r="A28" s="1" t="s">
        <v>3</v>
      </c>
      <c r="B28" s="4">
        <v>44079</v>
      </c>
      <c r="C28" s="8"/>
      <c r="D28" s="9">
        <v>25</v>
      </c>
      <c r="E28" s="1"/>
      <c r="F28" s="1">
        <v>17</v>
      </c>
      <c r="G28" s="1"/>
      <c r="H28" s="1">
        <f>D28*F28</f>
        <v>425</v>
      </c>
      <c r="I28" s="4">
        <v>44080</v>
      </c>
      <c r="J28" s="9"/>
      <c r="K28" s="1">
        <v>30</v>
      </c>
      <c r="L28" s="8"/>
      <c r="M28" s="8">
        <f t="shared" si="3"/>
        <v>5</v>
      </c>
      <c r="N28" s="2"/>
      <c r="P28" s="1" t="s">
        <v>3</v>
      </c>
      <c r="Q28" s="4">
        <v>44079</v>
      </c>
      <c r="R28" s="8"/>
      <c r="S28" s="9">
        <v>25</v>
      </c>
      <c r="T28" s="1"/>
      <c r="U28" s="1">
        <v>17</v>
      </c>
      <c r="V28" s="1"/>
      <c r="W28" s="1">
        <f>S28*U28</f>
        <v>425</v>
      </c>
      <c r="X28" s="4">
        <v>44080</v>
      </c>
      <c r="Y28" s="9"/>
      <c r="Z28" s="1">
        <v>30</v>
      </c>
      <c r="AA28" s="8"/>
      <c r="AB28" s="8">
        <f t="shared" si="11"/>
        <v>5</v>
      </c>
    </row>
    <row r="29" spans="1:28" x14ac:dyDescent="0.2">
      <c r="A29" s="1" t="s">
        <v>5</v>
      </c>
      <c r="B29" s="4">
        <v>44079</v>
      </c>
      <c r="C29" s="8"/>
      <c r="D29" s="9">
        <v>35</v>
      </c>
      <c r="E29" s="1"/>
      <c r="F29" s="1">
        <v>20</v>
      </c>
      <c r="G29" s="1"/>
      <c r="H29" s="1">
        <f>D29*F29</f>
        <v>700</v>
      </c>
      <c r="I29" s="4">
        <v>44080</v>
      </c>
      <c r="J29" s="9"/>
      <c r="K29" s="1">
        <v>50</v>
      </c>
      <c r="L29" s="8"/>
      <c r="M29" s="8">
        <f t="shared" si="3"/>
        <v>15</v>
      </c>
      <c r="N29" s="2"/>
      <c r="P29" s="1" t="s">
        <v>5</v>
      </c>
      <c r="Q29" s="4">
        <v>44079</v>
      </c>
      <c r="R29" s="8"/>
      <c r="S29" s="9">
        <v>35</v>
      </c>
      <c r="T29" s="1"/>
      <c r="U29" s="1">
        <v>20</v>
      </c>
      <c r="V29" s="1"/>
      <c r="W29" s="1">
        <f>S29*U29</f>
        <v>700</v>
      </c>
      <c r="X29" s="4">
        <v>44080</v>
      </c>
      <c r="Y29" s="9"/>
      <c r="Z29" s="1">
        <v>50</v>
      </c>
      <c r="AA29" s="8"/>
      <c r="AB29" s="8">
        <f t="shared" si="11"/>
        <v>15</v>
      </c>
    </row>
    <row r="30" spans="1:28" x14ac:dyDescent="0.2">
      <c r="A30" s="1" t="s">
        <v>1</v>
      </c>
      <c r="B30" s="4"/>
      <c r="C30" s="8"/>
      <c r="D30" s="9"/>
      <c r="E30" s="1"/>
      <c r="F30" s="1"/>
      <c r="G30" s="1"/>
      <c r="H30" s="1"/>
      <c r="I30" s="4">
        <v>44081</v>
      </c>
      <c r="J30" s="9"/>
      <c r="K30" s="1">
        <v>7</v>
      </c>
      <c r="L30" s="8"/>
      <c r="M30" s="8">
        <f t="shared" si="3"/>
        <v>7</v>
      </c>
      <c r="N30" s="2"/>
      <c r="P30" s="1" t="s">
        <v>1</v>
      </c>
      <c r="Q30" s="4"/>
      <c r="R30" s="8"/>
      <c r="S30" s="9"/>
      <c r="T30" s="1"/>
      <c r="U30" s="1"/>
      <c r="V30" s="1"/>
      <c r="W30" s="1"/>
      <c r="X30" s="4">
        <v>44081</v>
      </c>
      <c r="Y30" s="9"/>
      <c r="Z30" s="1">
        <v>7</v>
      </c>
      <c r="AA30" s="8"/>
      <c r="AB30" s="8">
        <f t="shared" si="11"/>
        <v>7</v>
      </c>
    </row>
    <row r="31" spans="1:28" x14ac:dyDescent="0.2">
      <c r="A31" s="3" t="s">
        <v>13</v>
      </c>
      <c r="B31" s="4">
        <v>44081</v>
      </c>
      <c r="C31" s="1"/>
      <c r="D31" s="1">
        <v>5</v>
      </c>
      <c r="E31" s="1"/>
      <c r="F31" s="1">
        <v>7</v>
      </c>
      <c r="G31" s="1"/>
      <c r="H31" s="1">
        <f>F31*D31</f>
        <v>35</v>
      </c>
      <c r="I31" s="1"/>
      <c r="J31" s="1"/>
      <c r="K31" s="1"/>
      <c r="L31" s="8"/>
      <c r="M31" s="8">
        <f t="shared" si="3"/>
        <v>-5</v>
      </c>
      <c r="N31" s="2"/>
      <c r="P31" s="3" t="s">
        <v>13</v>
      </c>
      <c r="Q31" s="4">
        <v>44081</v>
      </c>
      <c r="R31" s="1"/>
      <c r="S31" s="1">
        <v>5</v>
      </c>
      <c r="T31" s="1"/>
      <c r="U31" s="1">
        <v>7</v>
      </c>
      <c r="V31" s="1"/>
      <c r="W31" s="1">
        <f>U31*S31</f>
        <v>35</v>
      </c>
      <c r="X31" s="1"/>
      <c r="Y31" s="1"/>
      <c r="Z31" s="1"/>
      <c r="AA31" s="8"/>
      <c r="AB31" s="8">
        <f t="shared" si="11"/>
        <v>-5</v>
      </c>
    </row>
    <row r="32" spans="1:28" x14ac:dyDescent="0.2">
      <c r="A32" s="1" t="s">
        <v>1</v>
      </c>
      <c r="B32" s="4">
        <v>44082</v>
      </c>
      <c r="C32" s="8"/>
      <c r="D32" s="9">
        <v>17</v>
      </c>
      <c r="E32" s="1"/>
      <c r="F32" s="1">
        <v>4</v>
      </c>
      <c r="G32" s="1"/>
      <c r="H32" s="1">
        <f>D32*F32</f>
        <v>68</v>
      </c>
      <c r="I32" s="4">
        <v>44082</v>
      </c>
      <c r="J32" s="9"/>
      <c r="K32" s="1">
        <v>7</v>
      </c>
      <c r="L32" s="8"/>
      <c r="M32" s="8">
        <f t="shared" si="3"/>
        <v>-10</v>
      </c>
      <c r="N32" s="2"/>
      <c r="P32" s="1" t="s">
        <v>1</v>
      </c>
      <c r="Q32" s="4">
        <v>44082</v>
      </c>
      <c r="R32" s="8"/>
      <c r="S32" s="9">
        <v>17</v>
      </c>
      <c r="T32" s="1"/>
      <c r="U32" s="1">
        <v>4</v>
      </c>
      <c r="V32" s="1"/>
      <c r="W32" s="1">
        <f>S32*U32</f>
        <v>68</v>
      </c>
      <c r="X32" s="4">
        <v>44082</v>
      </c>
      <c r="Y32" s="9"/>
      <c r="Z32" s="1">
        <v>7</v>
      </c>
      <c r="AA32" s="8"/>
      <c r="AB32" s="8">
        <f t="shared" si="11"/>
        <v>-10</v>
      </c>
    </row>
    <row r="33" spans="17:27" x14ac:dyDescent="0.2">
      <c r="R33" s="24">
        <f>SUM(R26:R32)</f>
        <v>510</v>
      </c>
      <c r="V33">
        <f>SUM(V21:V32)</f>
        <v>1640</v>
      </c>
      <c r="Y33" s="24">
        <f>SUM(Y21:Y32)</f>
        <v>1300</v>
      </c>
      <c r="AA33" s="24">
        <f>Y33-V33</f>
        <v>-340</v>
      </c>
    </row>
    <row r="34" spans="17:27" x14ac:dyDescent="0.2">
      <c r="AA34" s="24"/>
    </row>
    <row r="35" spans="17:27" x14ac:dyDescent="0.2">
      <c r="Q35" t="s">
        <v>42</v>
      </c>
      <c r="R35">
        <f>W22</f>
        <v>15</v>
      </c>
    </row>
  </sheetData>
  <mergeCells count="3">
    <mergeCell ref="B18:F18"/>
    <mergeCell ref="B2:C2"/>
    <mergeCell ref="Q2:R2"/>
  </mergeCells>
  <pageMargins left="0.7" right="0.7" top="0.78740157499999996" bottom="0.78740157499999996" header="0.3" footer="0.3"/>
  <ignoredErrors>
    <ignoredError sqref="G24 G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8037-960C-4446-AF66-1F2ABE4D98E0}">
  <dimension ref="A1:L42"/>
  <sheetViews>
    <sheetView zoomScale="120" zoomScaleNormal="120" workbookViewId="0">
      <selection activeCell="I27" sqref="I27"/>
    </sheetView>
  </sheetViews>
  <sheetFormatPr baseColWidth="10" defaultRowHeight="16" x14ac:dyDescent="0.2"/>
  <sheetData>
    <row r="1" spans="1:9" x14ac:dyDescent="0.2">
      <c r="A1" s="25" t="s">
        <v>9</v>
      </c>
      <c r="B1" s="25"/>
      <c r="C1" s="25"/>
      <c r="D1" s="25"/>
      <c r="E1" s="25"/>
    </row>
    <row r="2" spans="1:9" x14ac:dyDescent="0.2">
      <c r="A2" s="1" t="s">
        <v>10</v>
      </c>
      <c r="B2" s="1" t="s">
        <v>6</v>
      </c>
      <c r="C2" s="1" t="s">
        <v>8</v>
      </c>
      <c r="D2" s="1" t="s">
        <v>7</v>
      </c>
      <c r="E2" s="3" t="s">
        <v>8</v>
      </c>
    </row>
    <row r="3" spans="1:9" x14ac:dyDescent="0.2">
      <c r="A3" s="1" t="s">
        <v>0</v>
      </c>
      <c r="B3" s="1">
        <v>5</v>
      </c>
      <c r="C3" s="4">
        <v>44075</v>
      </c>
      <c r="D3" s="1">
        <v>2</v>
      </c>
      <c r="E3" s="4">
        <v>44075</v>
      </c>
    </row>
    <row r="4" spans="1:9" x14ac:dyDescent="0.2">
      <c r="A4" s="1" t="s">
        <v>1</v>
      </c>
      <c r="B4" s="1"/>
      <c r="C4" s="4"/>
      <c r="D4" s="1">
        <v>2</v>
      </c>
      <c r="E4" s="4">
        <v>44075</v>
      </c>
    </row>
    <row r="5" spans="1:9" x14ac:dyDescent="0.2">
      <c r="A5" s="1" t="s">
        <v>2</v>
      </c>
      <c r="B5" s="1">
        <v>10</v>
      </c>
      <c r="C5" s="4">
        <v>44077</v>
      </c>
      <c r="D5" s="1">
        <v>8</v>
      </c>
      <c r="E5" s="4">
        <v>44085</v>
      </c>
    </row>
    <row r="6" spans="1:9" x14ac:dyDescent="0.2">
      <c r="A6" s="1" t="s">
        <v>0</v>
      </c>
      <c r="B6" s="1">
        <v>10</v>
      </c>
      <c r="C6" s="4">
        <v>44077</v>
      </c>
      <c r="D6" s="1">
        <v>8</v>
      </c>
      <c r="E6" s="4">
        <v>44085</v>
      </c>
    </row>
    <row r="7" spans="1:9" x14ac:dyDescent="0.2">
      <c r="A7" s="1" t="s">
        <v>0</v>
      </c>
      <c r="B7" s="3">
        <v>25</v>
      </c>
      <c r="C7" s="4">
        <v>44078</v>
      </c>
      <c r="D7" s="3">
        <v>27</v>
      </c>
      <c r="E7" s="4">
        <v>44079</v>
      </c>
    </row>
    <row r="8" spans="1:9" x14ac:dyDescent="0.2">
      <c r="A8" s="1" t="s">
        <v>0</v>
      </c>
      <c r="B8" s="3">
        <v>10</v>
      </c>
      <c r="C8" s="4">
        <v>44078</v>
      </c>
      <c r="D8" s="3"/>
      <c r="E8" s="4"/>
    </row>
    <row r="9" spans="1:9" x14ac:dyDescent="0.2">
      <c r="A9" s="1" t="s">
        <v>4</v>
      </c>
      <c r="B9" s="3">
        <v>15</v>
      </c>
      <c r="C9" s="4">
        <v>44078</v>
      </c>
      <c r="D9" s="3">
        <v>10</v>
      </c>
      <c r="E9" s="4">
        <v>44079</v>
      </c>
    </row>
    <row r="10" spans="1:9" x14ac:dyDescent="0.2">
      <c r="A10" s="1" t="s">
        <v>3</v>
      </c>
      <c r="B10" s="3">
        <v>25</v>
      </c>
      <c r="C10" s="4">
        <v>44079</v>
      </c>
      <c r="D10" s="3">
        <v>18</v>
      </c>
      <c r="E10" s="4">
        <v>44080</v>
      </c>
    </row>
    <row r="11" spans="1:9" x14ac:dyDescent="0.2">
      <c r="A11" s="1" t="s">
        <v>5</v>
      </c>
      <c r="B11" s="3">
        <v>35</v>
      </c>
      <c r="C11" s="4">
        <v>44079</v>
      </c>
      <c r="D11" s="3">
        <v>30</v>
      </c>
      <c r="E11" s="4">
        <v>44080</v>
      </c>
    </row>
    <row r="12" spans="1:9" x14ac:dyDescent="0.2">
      <c r="A12" s="1" t="s">
        <v>1</v>
      </c>
      <c r="B12" s="3">
        <v>12</v>
      </c>
      <c r="C12" s="4">
        <v>44081</v>
      </c>
      <c r="D12" s="3"/>
      <c r="E12" s="4"/>
    </row>
    <row r="13" spans="1:9" x14ac:dyDescent="0.2">
      <c r="A13" s="1" t="s">
        <v>1</v>
      </c>
      <c r="B13" s="3">
        <v>17</v>
      </c>
      <c r="C13" s="4">
        <v>44082</v>
      </c>
      <c r="D13" s="3">
        <v>15</v>
      </c>
      <c r="E13" s="4">
        <v>44082</v>
      </c>
    </row>
    <row r="16" spans="1:9" x14ac:dyDescent="0.2">
      <c r="A16" s="1" t="s">
        <v>10</v>
      </c>
      <c r="B16" s="1" t="s">
        <v>6</v>
      </c>
      <c r="C16" s="1" t="s">
        <v>7</v>
      </c>
      <c r="D16" s="1" t="s">
        <v>11</v>
      </c>
      <c r="F16" s="1" t="s">
        <v>10</v>
      </c>
      <c r="G16" s="11" t="s">
        <v>6</v>
      </c>
      <c r="H16" s="11" t="s">
        <v>7</v>
      </c>
      <c r="I16" s="11" t="s">
        <v>11</v>
      </c>
    </row>
    <row r="17" spans="1:12" x14ac:dyDescent="0.2">
      <c r="A17" s="1" t="s">
        <v>0</v>
      </c>
      <c r="B17" s="1">
        <f>DSUM(A$2:E13,"KAUFEN",A$16:A17)</f>
        <v>50</v>
      </c>
      <c r="C17" s="1">
        <f>DSUM(A$2:E13,"Verkaufen",A$16:A17)</f>
        <v>37</v>
      </c>
      <c r="D17" s="1">
        <f>C17-B17</f>
        <v>-13</v>
      </c>
      <c r="F17" s="10" t="s">
        <v>0</v>
      </c>
      <c r="G17" s="1">
        <f>SUMIF($A$3:$A$13,$F17,$B$3:$B$13)</f>
        <v>50</v>
      </c>
      <c r="H17" s="1">
        <f>SUMIF($A$3:$A$13,$A3,$D$3:$D$13)</f>
        <v>37</v>
      </c>
      <c r="I17" s="1">
        <f>H17-G17</f>
        <v>-13</v>
      </c>
    </row>
    <row r="18" spans="1:12" x14ac:dyDescent="0.2">
      <c r="A18" s="1" t="s">
        <v>1</v>
      </c>
      <c r="B18" s="1">
        <f>DSUM(A$2:E14,"KAUFEN",A$16:A18)</f>
        <v>79</v>
      </c>
      <c r="C18" s="1">
        <f>DSUM(A$2:E14,"Verkaufen",A$16:A18)</f>
        <v>54</v>
      </c>
      <c r="D18" s="1">
        <f t="shared" ref="D18:D22" si="0">C18-B18</f>
        <v>-25</v>
      </c>
      <c r="F18" s="10" t="s">
        <v>1</v>
      </c>
      <c r="G18" s="1">
        <f t="shared" ref="G18:G22" si="1">SUMIF($A$3:$A$13,$F18,$B$3:$B$13)</f>
        <v>29</v>
      </c>
      <c r="H18" s="1">
        <f t="shared" ref="H18:H22" si="2">SUMIF($A$3:$A$13,$A4,$D$3:$D$13)</f>
        <v>17</v>
      </c>
      <c r="I18" s="1">
        <f t="shared" ref="I18:I22" si="3">H18-G18</f>
        <v>-12</v>
      </c>
    </row>
    <row r="19" spans="1:12" x14ac:dyDescent="0.2">
      <c r="A19" s="1" t="s">
        <v>2</v>
      </c>
      <c r="B19" s="1">
        <f>DSUM(A$2:E15,"KAUFEN",A$16:A19)</f>
        <v>89</v>
      </c>
      <c r="C19" s="1">
        <f>DSUM(A$2:E15,"Verkaufen",A$16:A19)</f>
        <v>62</v>
      </c>
      <c r="D19" s="1">
        <f t="shared" si="0"/>
        <v>-27</v>
      </c>
      <c r="F19" s="10" t="s">
        <v>2</v>
      </c>
      <c r="G19" s="1">
        <f t="shared" si="1"/>
        <v>10</v>
      </c>
      <c r="H19" s="1">
        <f t="shared" si="2"/>
        <v>8</v>
      </c>
      <c r="I19" s="1">
        <f t="shared" si="3"/>
        <v>-2</v>
      </c>
    </row>
    <row r="20" spans="1:12" x14ac:dyDescent="0.2">
      <c r="A20" s="1" t="s">
        <v>4</v>
      </c>
      <c r="B20" s="1">
        <f>DSUM(A$2:E16,"KAUFEN",A$16:A20)</f>
        <v>104</v>
      </c>
      <c r="C20" s="1">
        <f>DSUM(A$2:E16,"Verkaufen",A$16:A20)</f>
        <v>72</v>
      </c>
      <c r="D20" s="1">
        <f t="shared" si="0"/>
        <v>-32</v>
      </c>
      <c r="F20" s="10" t="s">
        <v>4</v>
      </c>
      <c r="G20" s="1">
        <f t="shared" si="1"/>
        <v>15</v>
      </c>
      <c r="H20" s="1">
        <f t="shared" si="2"/>
        <v>37</v>
      </c>
      <c r="I20" s="1">
        <f t="shared" si="3"/>
        <v>22</v>
      </c>
    </row>
    <row r="21" spans="1:12" x14ac:dyDescent="0.2">
      <c r="A21" s="1" t="s">
        <v>3</v>
      </c>
      <c r="B21" s="1">
        <f>DSUM(A$2:E17,"KAUFEN",A$16:A21)</f>
        <v>179</v>
      </c>
      <c r="C21" s="1">
        <f>DSUM(A$2:E17,"Verkaufen",A$16:A21)</f>
        <v>77</v>
      </c>
      <c r="D21" s="1">
        <f t="shared" si="0"/>
        <v>-102</v>
      </c>
      <c r="F21" s="10" t="s">
        <v>3</v>
      </c>
      <c r="G21" s="1">
        <f t="shared" si="1"/>
        <v>25</v>
      </c>
      <c r="H21" s="1">
        <f t="shared" si="2"/>
        <v>37</v>
      </c>
      <c r="I21" s="1">
        <f t="shared" si="3"/>
        <v>12</v>
      </c>
    </row>
    <row r="22" spans="1:12" x14ac:dyDescent="0.2">
      <c r="A22" s="1" t="s">
        <v>5</v>
      </c>
      <c r="B22" s="1">
        <f>DSUM(A$2:E18,"KAUFEN",A$16:A22)</f>
        <v>293</v>
      </c>
      <c r="C22" s="1">
        <f>DSUM(A$2:E18,"Verkaufen",A$16:A22)</f>
        <v>82</v>
      </c>
      <c r="D22" s="1">
        <f t="shared" si="0"/>
        <v>-211</v>
      </c>
      <c r="F22" s="10" t="s">
        <v>5</v>
      </c>
      <c r="G22" s="1">
        <f t="shared" si="1"/>
        <v>35</v>
      </c>
      <c r="H22" s="1">
        <f t="shared" si="2"/>
        <v>37</v>
      </c>
      <c r="I22" s="1">
        <f t="shared" si="3"/>
        <v>2</v>
      </c>
    </row>
    <row r="25" spans="1:12" x14ac:dyDescent="0.2">
      <c r="A25" s="2"/>
      <c r="B25" s="2"/>
      <c r="C25" s="2"/>
      <c r="D25" s="2"/>
    </row>
    <row r="26" spans="1:12" x14ac:dyDescent="0.2">
      <c r="A26" s="1" t="s">
        <v>10</v>
      </c>
      <c r="B26" s="1" t="s">
        <v>6</v>
      </c>
      <c r="C26" s="1" t="s">
        <v>8</v>
      </c>
      <c r="D26" s="1" t="s">
        <v>7</v>
      </c>
      <c r="E26" s="3" t="s">
        <v>8</v>
      </c>
      <c r="H26" s="1" t="s">
        <v>10</v>
      </c>
      <c r="I26" s="1" t="s">
        <v>10</v>
      </c>
      <c r="J26" s="1" t="s">
        <v>6</v>
      </c>
      <c r="K26" s="1" t="s">
        <v>7</v>
      </c>
      <c r="L26" s="1" t="s">
        <v>11</v>
      </c>
    </row>
    <row r="27" spans="1:12" x14ac:dyDescent="0.2">
      <c r="A27" s="1" t="s">
        <v>0</v>
      </c>
      <c r="B27" s="1">
        <v>5</v>
      </c>
      <c r="C27" s="4">
        <v>44075</v>
      </c>
      <c r="D27" s="1"/>
      <c r="E27" s="4">
        <v>44075</v>
      </c>
      <c r="H27" s="1" t="s">
        <v>0</v>
      </c>
      <c r="I27" s="1"/>
      <c r="J27" s="1"/>
      <c r="K27" s="1"/>
      <c r="L27" s="1"/>
    </row>
    <row r="28" spans="1:12" x14ac:dyDescent="0.2">
      <c r="A28" s="1" t="s">
        <v>1</v>
      </c>
      <c r="B28" s="1"/>
      <c r="C28" s="4"/>
      <c r="D28" s="1"/>
      <c r="E28" s="4">
        <v>44075</v>
      </c>
      <c r="H28" s="1" t="s">
        <v>1</v>
      </c>
      <c r="I28" s="1"/>
      <c r="J28" s="1"/>
      <c r="K28" s="1"/>
      <c r="L28" s="1"/>
    </row>
    <row r="29" spans="1:12" x14ac:dyDescent="0.2">
      <c r="A29" s="1" t="s">
        <v>2</v>
      </c>
      <c r="B29" s="1">
        <v>10</v>
      </c>
      <c r="C29" s="4">
        <v>44077</v>
      </c>
      <c r="D29" s="1">
        <v>8</v>
      </c>
      <c r="E29" s="4">
        <v>44085</v>
      </c>
      <c r="F29" s="5"/>
      <c r="H29" s="1" t="s">
        <v>2</v>
      </c>
      <c r="I29" s="1"/>
      <c r="J29" s="1"/>
      <c r="K29" s="1"/>
      <c r="L29" s="1"/>
    </row>
    <row r="30" spans="1:12" x14ac:dyDescent="0.2">
      <c r="A30" s="1"/>
      <c r="B30" s="1"/>
      <c r="C30" s="1"/>
      <c r="D30" s="1">
        <v>8</v>
      </c>
      <c r="E30" s="4">
        <v>44085</v>
      </c>
      <c r="H30" s="1" t="s">
        <v>4</v>
      </c>
      <c r="I30" s="1"/>
      <c r="J30" s="1"/>
      <c r="K30" s="1"/>
      <c r="L30" s="1"/>
    </row>
    <row r="31" spans="1:12" x14ac:dyDescent="0.2">
      <c r="A31" s="1"/>
      <c r="B31" s="1"/>
      <c r="C31" s="1"/>
      <c r="D31" s="3">
        <v>27</v>
      </c>
      <c r="E31" s="4">
        <v>44079</v>
      </c>
      <c r="H31" s="1" t="s">
        <v>3</v>
      </c>
      <c r="I31" s="1"/>
      <c r="J31" s="1"/>
      <c r="K31" s="1"/>
      <c r="L31" s="1"/>
    </row>
    <row r="32" spans="1:12" x14ac:dyDescent="0.2">
      <c r="A32" s="1" t="s">
        <v>0</v>
      </c>
      <c r="B32" s="1">
        <v>10</v>
      </c>
      <c r="C32" s="4">
        <v>44077</v>
      </c>
      <c r="D32" s="3"/>
      <c r="E32" s="4"/>
      <c r="H32" s="1" t="s">
        <v>5</v>
      </c>
      <c r="I32" s="1"/>
      <c r="J32" s="1"/>
      <c r="K32" s="1"/>
      <c r="L32" s="1"/>
    </row>
    <row r="33" spans="1:5" x14ac:dyDescent="0.2">
      <c r="A33" s="1" t="s">
        <v>0</v>
      </c>
      <c r="B33" s="3">
        <v>25</v>
      </c>
      <c r="C33" s="4">
        <v>44078</v>
      </c>
      <c r="D33" s="3">
        <v>10</v>
      </c>
      <c r="E33" s="4">
        <v>44079</v>
      </c>
    </row>
    <row r="34" spans="1:5" x14ac:dyDescent="0.2">
      <c r="A34" s="1"/>
      <c r="B34" s="1"/>
      <c r="C34" s="1"/>
      <c r="D34" s="3">
        <v>18</v>
      </c>
      <c r="E34" s="4">
        <v>44080</v>
      </c>
    </row>
    <row r="35" spans="1:5" x14ac:dyDescent="0.2">
      <c r="A35" s="1"/>
      <c r="B35" s="1"/>
      <c r="C35" s="1"/>
      <c r="D35" s="3">
        <v>30</v>
      </c>
      <c r="E35" s="4">
        <v>44080</v>
      </c>
    </row>
    <row r="36" spans="1:5" x14ac:dyDescent="0.2">
      <c r="A36" s="1" t="s">
        <v>0</v>
      </c>
      <c r="B36" s="1"/>
      <c r="C36" s="1"/>
      <c r="D36" s="3"/>
      <c r="E36" s="4"/>
    </row>
    <row r="37" spans="1:5" x14ac:dyDescent="0.2">
      <c r="A37" s="1" t="s">
        <v>4</v>
      </c>
      <c r="B37" s="3">
        <v>10</v>
      </c>
      <c r="C37" s="4">
        <v>44078</v>
      </c>
      <c r="D37" s="3">
        <v>15</v>
      </c>
      <c r="E37" s="4">
        <v>44082</v>
      </c>
    </row>
    <row r="38" spans="1:5" x14ac:dyDescent="0.2">
      <c r="A38" s="1" t="s">
        <v>3</v>
      </c>
      <c r="B38" s="3">
        <v>15</v>
      </c>
      <c r="C38" s="4">
        <v>44078</v>
      </c>
      <c r="D38" s="1">
        <v>2</v>
      </c>
      <c r="E38" s="4">
        <v>44079</v>
      </c>
    </row>
    <row r="39" spans="1:5" x14ac:dyDescent="0.2">
      <c r="A39" s="1"/>
      <c r="B39" s="3">
        <v>25</v>
      </c>
      <c r="C39" s="4">
        <v>44079</v>
      </c>
      <c r="D39" s="1">
        <v>2</v>
      </c>
      <c r="E39" s="4">
        <v>44080</v>
      </c>
    </row>
    <row r="40" spans="1:5" x14ac:dyDescent="0.2">
      <c r="A40" s="1" t="s">
        <v>5</v>
      </c>
      <c r="B40" s="3">
        <v>35</v>
      </c>
      <c r="C40" s="4">
        <v>44079</v>
      </c>
      <c r="D40" s="1"/>
      <c r="E40" s="4">
        <v>44080</v>
      </c>
    </row>
    <row r="41" spans="1:5" x14ac:dyDescent="0.2">
      <c r="A41" s="1" t="s">
        <v>1</v>
      </c>
      <c r="B41" s="3">
        <v>12</v>
      </c>
      <c r="C41" s="4">
        <v>44081</v>
      </c>
      <c r="D41" s="1">
        <v>2</v>
      </c>
      <c r="E41" s="4">
        <v>44079</v>
      </c>
    </row>
    <row r="42" spans="1:5" x14ac:dyDescent="0.2">
      <c r="A42" s="1" t="s">
        <v>1</v>
      </c>
      <c r="B42" s="3">
        <v>17</v>
      </c>
      <c r="C42" s="4">
        <v>44082</v>
      </c>
      <c r="D42" s="1">
        <v>2</v>
      </c>
      <c r="E42" s="4">
        <v>44080</v>
      </c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2020-09-24T20:27:44Z</dcterms:created>
  <dcterms:modified xsi:type="dcterms:W3CDTF">2020-09-29T20:09:39Z</dcterms:modified>
</cp:coreProperties>
</file>